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60" windowWidth="15225" windowHeight="8550"/>
  </bookViews>
  <sheets>
    <sheet name="注意事項" sheetId="46" r:id="rId1"/>
    <sheet name="試算表診断書" sheetId="55" r:id="rId2"/>
  </sheets>
  <definedNames>
    <definedName name="_xlnm.Print_Area" localSheetId="1">試算表診断書!$A$1:$M$37</definedName>
    <definedName name="_xlnm.Print_Area" localSheetId="0">注意事項!$A$1:$J$35</definedName>
  </definedNames>
  <calcPr calcId="152511"/>
</workbook>
</file>

<file path=xl/calcChain.xml><?xml version="1.0" encoding="utf-8"?>
<calcChain xmlns="http://schemas.openxmlformats.org/spreadsheetml/2006/main">
  <c r="G10" i="55" l="1"/>
  <c r="F14" i="55"/>
  <c r="D14" i="55"/>
  <c r="F13" i="55"/>
  <c r="D13" i="55"/>
  <c r="F12" i="55"/>
  <c r="C26" i="55"/>
  <c r="D12" i="55"/>
  <c r="F11" i="55"/>
  <c r="C25" i="55"/>
  <c r="D11" i="55"/>
  <c r="E8" i="55"/>
  <c r="C8" i="55"/>
  <c r="I6" i="55"/>
  <c r="G12" i="55"/>
  <c r="J4" i="55"/>
  <c r="C24" i="55"/>
  <c r="J11" i="55"/>
  <c r="G14" i="55"/>
  <c r="G13" i="55"/>
  <c r="G11" i="55"/>
  <c r="H10" i="55"/>
  <c r="I10" i="55"/>
  <c r="H11" i="55"/>
  <c r="H14" i="55"/>
  <c r="J10" i="55"/>
  <c r="H12" i="55"/>
  <c r="I12" i="55"/>
  <c r="C27" i="55"/>
  <c r="H13" i="55"/>
  <c r="I13" i="55"/>
  <c r="J13" i="55"/>
  <c r="J12" i="55"/>
  <c r="R43" i="55"/>
  <c r="C17" i="55"/>
  <c r="R44" i="55"/>
  <c r="J14" i="55"/>
  <c r="C20" i="55"/>
  <c r="I14" i="55"/>
  <c r="C28" i="55"/>
  <c r="I11" i="55"/>
  <c r="C18" i="55"/>
  <c r="C21" i="55"/>
  <c r="C19" i="55"/>
</calcChain>
</file>

<file path=xl/sharedStrings.xml><?xml version="1.0" encoding="utf-8"?>
<sst xmlns="http://schemas.openxmlformats.org/spreadsheetml/2006/main" count="145" uniqueCount="129">
  <si>
    <t>売上総利益</t>
    <rPh sb="0" eb="2">
      <t>ウリアゲ</t>
    </rPh>
    <rPh sb="2" eb="5">
      <t>ソウリエキ</t>
    </rPh>
    <phoneticPr fontId="5"/>
  </si>
  <si>
    <t>販管費</t>
    <rPh sb="0" eb="3">
      <t>ハンカンヒ</t>
    </rPh>
    <phoneticPr fontId="5"/>
  </si>
  <si>
    <t>決算月</t>
    <rPh sb="0" eb="2">
      <t>ケッサン</t>
    </rPh>
    <rPh sb="2" eb="3">
      <t>ツキ</t>
    </rPh>
    <phoneticPr fontId="3"/>
  </si>
  <si>
    <t>月</t>
    <rPh sb="0" eb="1">
      <t>ツキ</t>
    </rPh>
    <phoneticPr fontId="3"/>
  </si>
  <si>
    <t>試算月</t>
    <rPh sb="0" eb="2">
      <t>シサン</t>
    </rPh>
    <rPh sb="2" eb="3">
      <t>ツキ</t>
    </rPh>
    <phoneticPr fontId="3"/>
  </si>
  <si>
    <t>経過月数</t>
    <rPh sb="0" eb="2">
      <t>ケイカ</t>
    </rPh>
    <rPh sb="2" eb="4">
      <t>ツキスウ</t>
    </rPh>
    <phoneticPr fontId="3"/>
  </si>
  <si>
    <t>(単位　千円)</t>
    <rPh sb="1" eb="3">
      <t>タンイ</t>
    </rPh>
    <rPh sb="4" eb="6">
      <t>センエン</t>
    </rPh>
    <phoneticPr fontId="3"/>
  </si>
  <si>
    <t>試算表</t>
    <rPh sb="0" eb="2">
      <t>シサン</t>
    </rPh>
    <rPh sb="2" eb="3">
      <t>ヒョウ</t>
    </rPh>
    <phoneticPr fontId="3"/>
  </si>
  <si>
    <t>金額</t>
    <rPh sb="0" eb="1">
      <t>キン</t>
    </rPh>
    <rPh sb="1" eb="2">
      <t>ガク</t>
    </rPh>
    <phoneticPr fontId="3"/>
  </si>
  <si>
    <t>率</t>
    <rPh sb="0" eb="1">
      <t>リツ</t>
    </rPh>
    <phoneticPr fontId="3"/>
  </si>
  <si>
    <t>売上高</t>
    <rPh sb="0" eb="2">
      <t>ウリアゲ</t>
    </rPh>
    <rPh sb="2" eb="3">
      <t>ダカ</t>
    </rPh>
    <phoneticPr fontId="3"/>
  </si>
  <si>
    <t>売上総利益</t>
    <rPh sb="0" eb="2">
      <t>ウリアゲ</t>
    </rPh>
    <rPh sb="2" eb="5">
      <t>ソウリエキ</t>
    </rPh>
    <phoneticPr fontId="3"/>
  </si>
  <si>
    <t>販管費</t>
    <rPh sb="0" eb="3">
      <t>ハンカンヒ</t>
    </rPh>
    <phoneticPr fontId="3"/>
  </si>
  <si>
    <t>当期損益</t>
    <rPh sb="0" eb="2">
      <t>トウキ</t>
    </rPh>
    <rPh sb="2" eb="4">
      <t>ソンエキ</t>
    </rPh>
    <phoneticPr fontId="3"/>
  </si>
  <si>
    <t>印刷範囲の設定があります</t>
    <rPh sb="0" eb="2">
      <t>インサツ</t>
    </rPh>
    <rPh sb="2" eb="4">
      <t>ハンイ</t>
    </rPh>
    <rPh sb="5" eb="7">
      <t>セッテイ</t>
    </rPh>
    <phoneticPr fontId="2"/>
  </si>
  <si>
    <t>販管費内
減価償却</t>
    <rPh sb="0" eb="3">
      <t>ハンカンヒ</t>
    </rPh>
    <rPh sb="3" eb="4">
      <t>ウチ</t>
    </rPh>
    <rPh sb="5" eb="7">
      <t>ゲンカ</t>
    </rPh>
    <rPh sb="7" eb="9">
      <t>ショウキャク</t>
    </rPh>
    <phoneticPr fontId="5"/>
  </si>
  <si>
    <t>0～5%</t>
    <phoneticPr fontId="2"/>
  </si>
  <si>
    <t>　内、減価償却</t>
    <rPh sb="1" eb="2">
      <t>ウチ</t>
    </rPh>
    <rPh sb="3" eb="5">
      <t>ゲンカ</t>
    </rPh>
    <rPh sb="5" eb="7">
      <t>ショウキャク</t>
    </rPh>
    <phoneticPr fontId="3"/>
  </si>
  <si>
    <t>試算表では黒字でしたが、修正では赤字です。売上総利益率や減価償却を確認して下さい。</t>
    <rPh sb="0" eb="3">
      <t>シサンヒョウ</t>
    </rPh>
    <rPh sb="5" eb="7">
      <t>クロジ</t>
    </rPh>
    <rPh sb="12" eb="14">
      <t>シュウセイ</t>
    </rPh>
    <rPh sb="16" eb="18">
      <t>アカジ</t>
    </rPh>
    <rPh sb="21" eb="23">
      <t>ウリアゲ</t>
    </rPh>
    <rPh sb="23" eb="26">
      <t>ソウリエキ</t>
    </rPh>
    <rPh sb="26" eb="27">
      <t>リツ</t>
    </rPh>
    <rPh sb="28" eb="30">
      <t>ゲンカ</t>
    </rPh>
    <rPh sb="30" eb="32">
      <t>ショウキャク</t>
    </rPh>
    <rPh sb="33" eb="35">
      <t>カクニン</t>
    </rPh>
    <rPh sb="37" eb="38">
      <t>クダ</t>
    </rPh>
    <phoneticPr fontId="2"/>
  </si>
  <si>
    <t>試算表損益</t>
    <rPh sb="0" eb="2">
      <t>シサン</t>
    </rPh>
    <rPh sb="2" eb="3">
      <t>ヒョウ</t>
    </rPh>
    <rPh sb="3" eb="5">
      <t>ソンエキ</t>
    </rPh>
    <phoneticPr fontId="2"/>
  </si>
  <si>
    <t>修正額は「修正内容」に基づき算出しています</t>
    <rPh sb="0" eb="2">
      <t>シュウセイ</t>
    </rPh>
    <rPh sb="2" eb="3">
      <t>ガク</t>
    </rPh>
    <rPh sb="5" eb="7">
      <t>シュウセイ</t>
    </rPh>
    <rPh sb="7" eb="9">
      <t>ナイヨウ</t>
    </rPh>
    <rPh sb="11" eb="12">
      <t>モト</t>
    </rPh>
    <rPh sb="14" eb="16">
      <t>サンシュツ</t>
    </rPh>
    <phoneticPr fontId="2"/>
  </si>
  <si>
    <t>(製造)原価の減価償却については売上総利益率で考慮しています</t>
    <rPh sb="1" eb="3">
      <t>セイゾウ</t>
    </rPh>
    <rPh sb="4" eb="6">
      <t>ゲンカ</t>
    </rPh>
    <rPh sb="7" eb="9">
      <t>ゲンカ</t>
    </rPh>
    <rPh sb="9" eb="11">
      <t>ショウキャク</t>
    </rPh>
    <rPh sb="16" eb="18">
      <t>ウリアゲ</t>
    </rPh>
    <rPh sb="18" eb="21">
      <t>ソウリエキ</t>
    </rPh>
    <rPh sb="21" eb="22">
      <t>リツ</t>
    </rPh>
    <rPh sb="23" eb="25">
      <t>コウリョ</t>
    </rPh>
    <phoneticPr fontId="2"/>
  </si>
  <si>
    <t>計画値</t>
    <rPh sb="0" eb="3">
      <t>ケイカクチ</t>
    </rPh>
    <phoneticPr fontId="2"/>
  </si>
  <si>
    <t>計画比</t>
    <rPh sb="0" eb="2">
      <t>ケイカク</t>
    </rPh>
    <rPh sb="2" eb="3">
      <t>ヒ</t>
    </rPh>
    <phoneticPr fontId="2"/>
  </si>
  <si>
    <t>100%以上</t>
    <rPh sb="4" eb="6">
      <t>イジョウ</t>
    </rPh>
    <phoneticPr fontId="2"/>
  </si>
  <si>
    <t>90%～100%</t>
    <phoneticPr fontId="2"/>
  </si>
  <si>
    <t>80%～90%</t>
    <phoneticPr fontId="2"/>
  </si>
  <si>
    <t>80%以下</t>
    <rPh sb="3" eb="5">
      <t>イカ</t>
    </rPh>
    <phoneticPr fontId="2"/>
  </si>
  <si>
    <t>売上高</t>
    <rPh sb="0" eb="2">
      <t>ウリアゲ</t>
    </rPh>
    <rPh sb="2" eb="3">
      <t>ダカ</t>
    </rPh>
    <phoneticPr fontId="2"/>
  </si>
  <si>
    <t>当期損益</t>
    <rPh sb="0" eb="2">
      <t>トウキ</t>
    </rPh>
    <rPh sb="2" eb="4">
      <t>ソンエキ</t>
    </rPh>
    <phoneticPr fontId="2"/>
  </si>
  <si>
    <t>売上</t>
    <rPh sb="0" eb="2">
      <t>ウリアゲ</t>
    </rPh>
    <phoneticPr fontId="2"/>
  </si>
  <si>
    <t>損益</t>
    <rPh sb="0" eb="2">
      <t>ソンエキ</t>
    </rPh>
    <phoneticPr fontId="2"/>
  </si>
  <si>
    <t>ﾏｲﾅｽ</t>
    <phoneticPr fontId="2"/>
  </si>
  <si>
    <t>Look値</t>
    <rPh sb="4" eb="5">
      <t>チ</t>
    </rPh>
    <phoneticPr fontId="2"/>
  </si>
  <si>
    <t>売上総利益率に注意して下さい</t>
    <rPh sb="0" eb="2">
      <t>ウリアゲ</t>
    </rPh>
    <rPh sb="2" eb="5">
      <t>ソウリエキ</t>
    </rPh>
    <rPh sb="5" eb="6">
      <t>リツ</t>
    </rPh>
    <rPh sb="7" eb="9">
      <t>チュウイ</t>
    </rPh>
    <rPh sb="11" eb="12">
      <t>クダ</t>
    </rPh>
    <phoneticPr fontId="2"/>
  </si>
  <si>
    <t>どちらか
80%未満</t>
    <rPh sb="8" eb="10">
      <t>ミマン</t>
    </rPh>
    <phoneticPr fontId="2"/>
  </si>
  <si>
    <t>どちらも
80%以上</t>
    <rPh sb="8" eb="10">
      <t>イジョウ</t>
    </rPh>
    <phoneticPr fontId="2"/>
  </si>
  <si>
    <t>どちらも
90%以上</t>
    <rPh sb="8" eb="10">
      <t>イジョウ</t>
    </rPh>
    <phoneticPr fontId="2"/>
  </si>
  <si>
    <t>どちらも
100%以上</t>
    <rPh sb="9" eb="11">
      <t>イジョウ</t>
    </rPh>
    <phoneticPr fontId="2"/>
  </si>
  <si>
    <t>計画がﾏｲﾅｽ</t>
    <rPh sb="0" eb="2">
      <t>ケイカク</t>
    </rPh>
    <phoneticPr fontId="2"/>
  </si>
  <si>
    <t>売上総利益１段目</t>
    <rPh sb="0" eb="2">
      <t>ウリアゲ</t>
    </rPh>
    <rPh sb="2" eb="5">
      <t>ソウリエキ</t>
    </rPh>
    <rPh sb="6" eb="8">
      <t>ダンメ</t>
    </rPh>
    <phoneticPr fontId="5"/>
  </si>
  <si>
    <t>1段目</t>
    <rPh sb="1" eb="3">
      <t>ダンメ</t>
    </rPh>
    <phoneticPr fontId="2"/>
  </si>
  <si>
    <t>5%以上
改善</t>
    <rPh sb="2" eb="4">
      <t>イジョウ</t>
    </rPh>
    <rPh sb="5" eb="7">
      <t>カイゼン</t>
    </rPh>
    <phoneticPr fontId="2"/>
  </si>
  <si>
    <t>3%～5%
改善</t>
    <rPh sb="6" eb="8">
      <t>カイゼン</t>
    </rPh>
    <phoneticPr fontId="2"/>
  </si>
  <si>
    <t>3段目</t>
    <rPh sb="1" eb="3">
      <t>ダンメ</t>
    </rPh>
    <phoneticPr fontId="2"/>
  </si>
  <si>
    <t>修正欄に計画比、減価償却額不足額を加算します</t>
    <rPh sb="2" eb="3">
      <t>ラン</t>
    </rPh>
    <rPh sb="4" eb="6">
      <t>ケイカク</t>
    </rPh>
    <rPh sb="6" eb="7">
      <t>ヒ</t>
    </rPh>
    <rPh sb="8" eb="10">
      <t>ゲンカ</t>
    </rPh>
    <rPh sb="10" eb="12">
      <t>ショウキャク</t>
    </rPh>
    <rPh sb="15" eb="16">
      <t>ガク</t>
    </rPh>
    <phoneticPr fontId="5"/>
  </si>
  <si>
    <t>減価償却額は「販管費の減価償却額」だけを入力して下さい</t>
    <rPh sb="0" eb="2">
      <t>ゲンカ</t>
    </rPh>
    <rPh sb="2" eb="5">
      <t>ショウキャクガク</t>
    </rPh>
    <rPh sb="7" eb="10">
      <t>ハンカンヒ</t>
    </rPh>
    <rPh sb="11" eb="13">
      <t>ゲンカ</t>
    </rPh>
    <rPh sb="13" eb="15">
      <t>ショウキャク</t>
    </rPh>
    <rPh sb="15" eb="16">
      <t>ガク</t>
    </rPh>
    <rPh sb="20" eb="22">
      <t>ニュウリョク</t>
    </rPh>
    <rPh sb="24" eb="25">
      <t>クダ</t>
    </rPh>
    <phoneticPr fontId="2"/>
  </si>
  <si>
    <t>1年修正</t>
    <rPh sb="1" eb="2">
      <t>ネン</t>
    </rPh>
    <rPh sb="2" eb="4">
      <t>シュウセイ</t>
    </rPh>
    <phoneticPr fontId="2"/>
  </si>
  <si>
    <t>1年換算　・　1年修正　・　計画比</t>
    <rPh sb="1" eb="2">
      <t>ネン</t>
    </rPh>
    <rPh sb="2" eb="4">
      <t>カンサン</t>
    </rPh>
    <rPh sb="8" eb="9">
      <t>ネン</t>
    </rPh>
    <rPh sb="9" eb="10">
      <t>オサム</t>
    </rPh>
    <rPh sb="10" eb="11">
      <t>セイ</t>
    </rPh>
    <rPh sb="14" eb="16">
      <t>ケイカク</t>
    </rPh>
    <rPh sb="16" eb="17">
      <t>ヒ</t>
    </rPh>
    <phoneticPr fontId="5"/>
  </si>
  <si>
    <t>計画比　&amp;　修正内容</t>
    <rPh sb="0" eb="2">
      <t>ケイカク</t>
    </rPh>
    <rPh sb="2" eb="3">
      <t>ヒ</t>
    </rPh>
    <rPh sb="6" eb="8">
      <t>シュウセイ</t>
    </rPh>
    <rPh sb="8" eb="10">
      <t>ナイヨウ</t>
    </rPh>
    <phoneticPr fontId="2"/>
  </si>
  <si>
    <t>換80%</t>
    <rPh sb="0" eb="1">
      <t>カン</t>
    </rPh>
    <phoneticPr fontId="2"/>
  </si>
  <si>
    <t>換100%</t>
    <rPh sb="0" eb="1">
      <t>カン</t>
    </rPh>
    <phoneticPr fontId="2"/>
  </si>
  <si>
    <t>当期損益1年換算値は計画損益の80%以上を達成していますが、修正値は80%に達していません。
売上総利益率の良化要因や減価償却額について確認をして下さい。</t>
    <rPh sb="0" eb="2">
      <t>トウキ</t>
    </rPh>
    <rPh sb="2" eb="4">
      <t>ソンエキ</t>
    </rPh>
    <rPh sb="5" eb="6">
      <t>ネン</t>
    </rPh>
    <rPh sb="6" eb="9">
      <t>カンサンチ</t>
    </rPh>
    <rPh sb="10" eb="12">
      <t>ケイカク</t>
    </rPh>
    <rPh sb="12" eb="14">
      <t>ソンエキ</t>
    </rPh>
    <rPh sb="18" eb="20">
      <t>イジョウ</t>
    </rPh>
    <rPh sb="21" eb="23">
      <t>タッセイ</t>
    </rPh>
    <rPh sb="30" eb="32">
      <t>シュウセイ</t>
    </rPh>
    <rPh sb="32" eb="33">
      <t>チ</t>
    </rPh>
    <rPh sb="38" eb="39">
      <t>タッ</t>
    </rPh>
    <rPh sb="47" eb="49">
      <t>ウリアゲ</t>
    </rPh>
    <rPh sb="49" eb="52">
      <t>ソウリエキ</t>
    </rPh>
    <rPh sb="52" eb="53">
      <t>リツ</t>
    </rPh>
    <rPh sb="54" eb="56">
      <t>リョウカ</t>
    </rPh>
    <rPh sb="56" eb="58">
      <t>ヨウイン</t>
    </rPh>
    <rPh sb="59" eb="61">
      <t>ゲンカ</t>
    </rPh>
    <rPh sb="61" eb="63">
      <t>ショウキャク</t>
    </rPh>
    <rPh sb="63" eb="64">
      <t>ガク</t>
    </rPh>
    <rPh sb="68" eb="70">
      <t>カクニン</t>
    </rPh>
    <rPh sb="73" eb="74">
      <t>クダ</t>
    </rPh>
    <phoneticPr fontId="2"/>
  </si>
  <si>
    <t>当期損益1年換算値は計画損益の100%以上を達成していますが、修正値は80%に達していません。
売上総利益率の良化要因や減価償却額について確認をして下さい。</t>
    <rPh sb="0" eb="2">
      <t>トウキ</t>
    </rPh>
    <rPh sb="2" eb="4">
      <t>ソンエキ</t>
    </rPh>
    <rPh sb="5" eb="6">
      <t>ネン</t>
    </rPh>
    <rPh sb="6" eb="9">
      <t>カンサンチ</t>
    </rPh>
    <rPh sb="10" eb="12">
      <t>ケイカク</t>
    </rPh>
    <rPh sb="12" eb="14">
      <t>ソンエキ</t>
    </rPh>
    <rPh sb="19" eb="21">
      <t>イジョウ</t>
    </rPh>
    <rPh sb="22" eb="24">
      <t>タッセイ</t>
    </rPh>
    <rPh sb="31" eb="33">
      <t>シュウセイ</t>
    </rPh>
    <rPh sb="33" eb="34">
      <t>チ</t>
    </rPh>
    <rPh sb="39" eb="40">
      <t>タッ</t>
    </rPh>
    <rPh sb="48" eb="50">
      <t>ウリアゲ</t>
    </rPh>
    <rPh sb="50" eb="53">
      <t>ソウリエキ</t>
    </rPh>
    <rPh sb="53" eb="54">
      <t>リツ</t>
    </rPh>
    <rPh sb="55" eb="57">
      <t>リョウカ</t>
    </rPh>
    <rPh sb="57" eb="59">
      <t>ヨウイン</t>
    </rPh>
    <rPh sb="60" eb="62">
      <t>ゲンカ</t>
    </rPh>
    <rPh sb="62" eb="64">
      <t>ショウキャク</t>
    </rPh>
    <rPh sb="64" eb="65">
      <t>ガク</t>
    </rPh>
    <rPh sb="69" eb="71">
      <t>カクニン</t>
    </rPh>
    <rPh sb="74" eb="75">
      <t>クダ</t>
    </rPh>
    <phoneticPr fontId="2"/>
  </si>
  <si>
    <t>試算表の1年換算では計画値を超過・達成しています。</t>
    <rPh sb="0" eb="3">
      <t>シサンヒョウ</t>
    </rPh>
    <rPh sb="5" eb="6">
      <t>トシ</t>
    </rPh>
    <rPh sb="6" eb="7">
      <t>マサトシ</t>
    </rPh>
    <rPh sb="10" eb="13">
      <t>ケイカクチ</t>
    </rPh>
    <rPh sb="14" eb="16">
      <t>チョウカ</t>
    </rPh>
    <rPh sb="17" eb="19">
      <t>タッセイ</t>
    </rPh>
    <phoneticPr fontId="2"/>
  </si>
  <si>
    <t>試算表の1年換算では計画値の90%以上となっています。</t>
    <rPh sb="0" eb="3">
      <t>シサンヒョウ</t>
    </rPh>
    <rPh sb="5" eb="6">
      <t>トシ</t>
    </rPh>
    <rPh sb="6" eb="7">
      <t>マサトシ</t>
    </rPh>
    <rPh sb="10" eb="13">
      <t>ケイカクチ</t>
    </rPh>
    <rPh sb="17" eb="19">
      <t>イジョウ</t>
    </rPh>
    <phoneticPr fontId="2"/>
  </si>
  <si>
    <t>試算表の1年修正では計画値を超過・達成しています。</t>
    <rPh sb="0" eb="3">
      <t>シサンヒョウ</t>
    </rPh>
    <rPh sb="5" eb="6">
      <t>ネン</t>
    </rPh>
    <rPh sb="6" eb="8">
      <t>シュウセイ</t>
    </rPh>
    <rPh sb="10" eb="13">
      <t>ケイカクチ</t>
    </rPh>
    <rPh sb="14" eb="16">
      <t>チョウカ</t>
    </rPh>
    <rPh sb="17" eb="19">
      <t>タッセイ</t>
    </rPh>
    <phoneticPr fontId="2"/>
  </si>
  <si>
    <t>試算表の1年修正では計画値の90%以上となっています。</t>
    <rPh sb="0" eb="3">
      <t>シサンヒョウ</t>
    </rPh>
    <rPh sb="5" eb="6">
      <t>ネン</t>
    </rPh>
    <rPh sb="6" eb="8">
      <t>シュウセイ</t>
    </rPh>
    <rPh sb="10" eb="13">
      <t>ケイカクチ</t>
    </rPh>
    <rPh sb="17" eb="19">
      <t>イジョウ</t>
    </rPh>
    <phoneticPr fontId="2"/>
  </si>
  <si>
    <t>試算表の1年修正がﾏｲﾅｽとなっています。</t>
    <rPh sb="0" eb="3">
      <t>シサンヒョウ</t>
    </rPh>
    <rPh sb="5" eb="6">
      <t>ネン</t>
    </rPh>
    <rPh sb="6" eb="8">
      <t>シュウセイ</t>
    </rPh>
    <phoneticPr fontId="2"/>
  </si>
  <si>
    <t>お客様名</t>
    <rPh sb="1" eb="3">
      <t>キャクサマ</t>
    </rPh>
    <rPh sb="3" eb="4">
      <t>ナ</t>
    </rPh>
    <phoneticPr fontId="3"/>
  </si>
  <si>
    <t>ヶ月間</t>
    <rPh sb="1" eb="2">
      <t>ゲツ</t>
    </rPh>
    <rPh sb="2" eb="3">
      <t>カン</t>
    </rPh>
    <phoneticPr fontId="3"/>
  </si>
  <si>
    <t>試算表の分析　</t>
    <rPh sb="0" eb="3">
      <t>シサンヒョウ</t>
    </rPh>
    <rPh sb="4" eb="6">
      <t>ブンセキ</t>
    </rPh>
    <phoneticPr fontId="5"/>
  </si>
  <si>
    <r>
      <t>売上総利益率が試算表では</t>
    </r>
    <r>
      <rPr>
        <sz val="10"/>
        <color indexed="10"/>
        <rFont val="ＭＳ 明朝"/>
        <family val="1"/>
        <charset val="128"/>
      </rPr>
      <t>計画</t>
    </r>
    <r>
      <rPr>
        <sz val="10"/>
        <rFont val="ＭＳ 明朝"/>
        <family val="1"/>
        <charset val="128"/>
      </rPr>
      <t>比10%以上悪化しており要因の把握と今後の見通しの具体的な聴取が必要です。</t>
    </r>
    <rPh sb="0" eb="2">
      <t>ウリアゲ</t>
    </rPh>
    <rPh sb="2" eb="5">
      <t>ソウリエキ</t>
    </rPh>
    <rPh sb="5" eb="6">
      <t>リツ</t>
    </rPh>
    <rPh sb="7" eb="10">
      <t>シサンヒョウ</t>
    </rPh>
    <rPh sb="12" eb="14">
      <t>ケイカク</t>
    </rPh>
    <rPh sb="14" eb="15">
      <t>ヒ</t>
    </rPh>
    <rPh sb="18" eb="20">
      <t>イジョウ</t>
    </rPh>
    <rPh sb="20" eb="22">
      <t>アッカ</t>
    </rPh>
    <rPh sb="26" eb="28">
      <t>ヨウイン</t>
    </rPh>
    <rPh sb="29" eb="31">
      <t>ハアク</t>
    </rPh>
    <rPh sb="32" eb="34">
      <t>コンゴ</t>
    </rPh>
    <rPh sb="35" eb="37">
      <t>ミトオ</t>
    </rPh>
    <rPh sb="39" eb="42">
      <t>グタイテキ</t>
    </rPh>
    <rPh sb="43" eb="45">
      <t>チョウシュ</t>
    </rPh>
    <rPh sb="46" eb="48">
      <t>ヒツヨウ</t>
    </rPh>
    <phoneticPr fontId="5"/>
  </si>
  <si>
    <r>
      <t>売上総利益率が試算表では</t>
    </r>
    <r>
      <rPr>
        <sz val="10"/>
        <color indexed="10"/>
        <rFont val="ＭＳ 明朝"/>
        <family val="1"/>
        <charset val="128"/>
      </rPr>
      <t>計画</t>
    </r>
    <r>
      <rPr>
        <sz val="10"/>
        <rFont val="ＭＳ 明朝"/>
        <family val="1"/>
        <charset val="128"/>
      </rPr>
      <t>比5%以上悪化しており要因の把握と今後の見通しの聴取が必要です。</t>
    </r>
    <rPh sb="0" eb="2">
      <t>ウリアゲ</t>
    </rPh>
    <rPh sb="2" eb="5">
      <t>ソウリエキ</t>
    </rPh>
    <rPh sb="5" eb="6">
      <t>リツ</t>
    </rPh>
    <rPh sb="7" eb="10">
      <t>シサンヒョウ</t>
    </rPh>
    <rPh sb="12" eb="14">
      <t>ケイカク</t>
    </rPh>
    <rPh sb="14" eb="15">
      <t>ヒ</t>
    </rPh>
    <rPh sb="17" eb="19">
      <t>イジョウ</t>
    </rPh>
    <rPh sb="19" eb="21">
      <t>アッカ</t>
    </rPh>
    <rPh sb="25" eb="27">
      <t>ヨウイン</t>
    </rPh>
    <rPh sb="28" eb="30">
      <t>ハアク</t>
    </rPh>
    <rPh sb="31" eb="33">
      <t>コンゴ</t>
    </rPh>
    <rPh sb="34" eb="36">
      <t>ミトオ</t>
    </rPh>
    <rPh sb="38" eb="40">
      <t>チョウシュ</t>
    </rPh>
    <rPh sb="41" eb="43">
      <t>ヒツヨウ</t>
    </rPh>
    <phoneticPr fontId="5"/>
  </si>
  <si>
    <r>
      <t>売上総利益率が試算表では</t>
    </r>
    <r>
      <rPr>
        <sz val="10"/>
        <color indexed="10"/>
        <rFont val="ＭＳ 明朝"/>
        <family val="1"/>
        <charset val="128"/>
      </rPr>
      <t>計画</t>
    </r>
    <r>
      <rPr>
        <sz val="10"/>
        <rFont val="ＭＳ 明朝"/>
        <family val="1"/>
        <charset val="128"/>
      </rPr>
      <t>比良化しており要因の把握が必要です。総利益率は収益の入口値・率であり慎重な検証が必要です。なお「修正売上総利益額」は</t>
    </r>
    <r>
      <rPr>
        <sz val="10"/>
        <color indexed="10"/>
        <rFont val="ＭＳ 明朝"/>
        <family val="1"/>
        <charset val="128"/>
      </rPr>
      <t>計画</t>
    </r>
    <r>
      <rPr>
        <sz val="10"/>
        <rFont val="ＭＳ 明朝"/>
        <family val="1"/>
        <charset val="128"/>
      </rPr>
      <t>総利益率で算出しています。</t>
    </r>
    <rPh sb="0" eb="2">
      <t>ウリアゲ</t>
    </rPh>
    <rPh sb="2" eb="5">
      <t>ソウリエキ</t>
    </rPh>
    <rPh sb="5" eb="6">
      <t>リツ</t>
    </rPh>
    <rPh sb="7" eb="10">
      <t>シサンヒョウ</t>
    </rPh>
    <rPh sb="12" eb="14">
      <t>ケイカク</t>
    </rPh>
    <rPh sb="14" eb="15">
      <t>ヒ</t>
    </rPh>
    <rPh sb="15" eb="17">
      <t>リョウカ</t>
    </rPh>
    <rPh sb="21" eb="23">
      <t>ヨウイン</t>
    </rPh>
    <rPh sb="24" eb="26">
      <t>ハアク</t>
    </rPh>
    <rPh sb="27" eb="29">
      <t>ヒツヨウ</t>
    </rPh>
    <rPh sb="32" eb="35">
      <t>ソウリエキ</t>
    </rPh>
    <rPh sb="35" eb="36">
      <t>リツ</t>
    </rPh>
    <rPh sb="37" eb="39">
      <t>シュウエキ</t>
    </rPh>
    <rPh sb="40" eb="42">
      <t>イリグチ</t>
    </rPh>
    <rPh sb="42" eb="43">
      <t>チ</t>
    </rPh>
    <rPh sb="44" eb="45">
      <t>リツ</t>
    </rPh>
    <rPh sb="48" eb="50">
      <t>シンチョウ</t>
    </rPh>
    <rPh sb="51" eb="53">
      <t>ケンショウ</t>
    </rPh>
    <rPh sb="62" eb="64">
      <t>シュウセイ</t>
    </rPh>
    <rPh sb="64" eb="66">
      <t>ウリアゲ</t>
    </rPh>
    <rPh sb="66" eb="69">
      <t>ソウリエキ</t>
    </rPh>
    <rPh sb="69" eb="70">
      <t>ガク</t>
    </rPh>
    <rPh sb="72" eb="74">
      <t>ケイカク</t>
    </rPh>
    <rPh sb="74" eb="77">
      <t>ソウリエキ</t>
    </rPh>
    <rPh sb="77" eb="78">
      <t>リツ</t>
    </rPh>
    <rPh sb="79" eb="81">
      <t>サンシュツ</t>
    </rPh>
    <phoneticPr fontId="5"/>
  </si>
  <si>
    <r>
      <t>売上総利益率が試算表では</t>
    </r>
    <r>
      <rPr>
        <sz val="10"/>
        <color indexed="10"/>
        <rFont val="ＭＳ 明朝"/>
        <family val="1"/>
        <charset val="128"/>
      </rPr>
      <t>計画</t>
    </r>
    <r>
      <rPr>
        <sz val="10"/>
        <rFont val="ＭＳ 明朝"/>
        <family val="1"/>
        <charset val="128"/>
      </rPr>
      <t>比5%以上良化しており要因の把握が必要です。なお「修正売上総利益額」は</t>
    </r>
    <r>
      <rPr>
        <sz val="10"/>
        <color indexed="10"/>
        <rFont val="ＭＳ 明朝"/>
        <family val="1"/>
        <charset val="128"/>
      </rPr>
      <t>計画</t>
    </r>
    <r>
      <rPr>
        <sz val="10"/>
        <rFont val="ＭＳ 明朝"/>
        <family val="1"/>
        <charset val="128"/>
      </rPr>
      <t>総利益率で算出しています。</t>
    </r>
    <rPh sb="0" eb="2">
      <t>ウリアゲ</t>
    </rPh>
    <rPh sb="2" eb="5">
      <t>ソウリエキ</t>
    </rPh>
    <rPh sb="5" eb="6">
      <t>リツ</t>
    </rPh>
    <rPh sb="7" eb="10">
      <t>シサンヒョウ</t>
    </rPh>
    <rPh sb="12" eb="14">
      <t>ケイカク</t>
    </rPh>
    <rPh sb="14" eb="15">
      <t>ヒ</t>
    </rPh>
    <rPh sb="17" eb="19">
      <t>イジョウ</t>
    </rPh>
    <rPh sb="19" eb="21">
      <t>リョウカ</t>
    </rPh>
    <rPh sb="25" eb="27">
      <t>ヨウイン</t>
    </rPh>
    <rPh sb="28" eb="30">
      <t>ハアク</t>
    </rPh>
    <rPh sb="31" eb="33">
      <t>ヒツヨウ</t>
    </rPh>
    <rPh sb="39" eb="41">
      <t>シュウセイ</t>
    </rPh>
    <rPh sb="41" eb="43">
      <t>ウリアゲ</t>
    </rPh>
    <rPh sb="43" eb="46">
      <t>ソウリエキ</t>
    </rPh>
    <rPh sb="46" eb="47">
      <t>ガク</t>
    </rPh>
    <rPh sb="49" eb="51">
      <t>ケイカク</t>
    </rPh>
    <rPh sb="51" eb="54">
      <t>ソウリエキ</t>
    </rPh>
    <rPh sb="54" eb="55">
      <t>リツ</t>
    </rPh>
    <rPh sb="56" eb="58">
      <t>サンシュツ</t>
    </rPh>
    <phoneticPr fontId="5"/>
  </si>
  <si>
    <r>
      <t>販管費率が5%以上減少しており、①</t>
    </r>
    <r>
      <rPr>
        <sz val="10"/>
        <color indexed="10"/>
        <rFont val="ＭＳ 明朝"/>
        <family val="1"/>
        <charset val="128"/>
      </rPr>
      <t>計画</t>
    </r>
    <r>
      <rPr>
        <sz val="10"/>
        <rFont val="ＭＳ 明朝"/>
        <family val="1"/>
        <charset val="128"/>
      </rPr>
      <t>販管費額大口５項目を比較する ②改善理由を確認する･･改善理由の合理性を検討してください。</t>
    </r>
    <rPh sb="0" eb="3">
      <t>ハンカンヒ</t>
    </rPh>
    <rPh sb="3" eb="4">
      <t>リツ</t>
    </rPh>
    <rPh sb="7" eb="9">
      <t>イジョウ</t>
    </rPh>
    <rPh sb="9" eb="11">
      <t>ゲンショウ</t>
    </rPh>
    <rPh sb="17" eb="19">
      <t>ケイカク</t>
    </rPh>
    <rPh sb="19" eb="22">
      <t>ハンカンヒ</t>
    </rPh>
    <rPh sb="22" eb="23">
      <t>ガク</t>
    </rPh>
    <rPh sb="23" eb="25">
      <t>オオグチ</t>
    </rPh>
    <rPh sb="26" eb="28">
      <t>コウモク</t>
    </rPh>
    <rPh sb="29" eb="31">
      <t>ヒカク</t>
    </rPh>
    <rPh sb="35" eb="37">
      <t>カイゼン</t>
    </rPh>
    <rPh sb="37" eb="39">
      <t>リユウ</t>
    </rPh>
    <rPh sb="40" eb="42">
      <t>カクニン</t>
    </rPh>
    <rPh sb="46" eb="48">
      <t>カイゼン</t>
    </rPh>
    <rPh sb="48" eb="50">
      <t>リユウ</t>
    </rPh>
    <rPh sb="51" eb="54">
      <t>ゴウリセイ</t>
    </rPh>
    <rPh sb="55" eb="57">
      <t>ケントウ</t>
    </rPh>
    <phoneticPr fontId="5"/>
  </si>
  <si>
    <r>
      <t>販管費率が10%以上減少しており、①</t>
    </r>
    <r>
      <rPr>
        <sz val="10"/>
        <color indexed="10"/>
        <rFont val="ＭＳ 明朝"/>
        <family val="1"/>
        <charset val="128"/>
      </rPr>
      <t>計画</t>
    </r>
    <r>
      <rPr>
        <sz val="10"/>
        <rFont val="ＭＳ 明朝"/>
        <family val="1"/>
        <charset val="128"/>
      </rPr>
      <t>販管費額大口５項目を比較する ②改善理由を確認する･･改善理由の合理性を検討してください。</t>
    </r>
    <rPh sb="0" eb="3">
      <t>ハンカンヒ</t>
    </rPh>
    <rPh sb="3" eb="4">
      <t>リツ</t>
    </rPh>
    <rPh sb="8" eb="10">
      <t>イジョウ</t>
    </rPh>
    <rPh sb="10" eb="12">
      <t>ゲンショウ</t>
    </rPh>
    <rPh sb="20" eb="23">
      <t>ハンカンヒ</t>
    </rPh>
    <rPh sb="23" eb="24">
      <t>ガク</t>
    </rPh>
    <rPh sb="24" eb="26">
      <t>オオグチ</t>
    </rPh>
    <rPh sb="27" eb="29">
      <t>コウモク</t>
    </rPh>
    <rPh sb="30" eb="32">
      <t>ヒカク</t>
    </rPh>
    <rPh sb="36" eb="38">
      <t>カイゼン</t>
    </rPh>
    <rPh sb="38" eb="40">
      <t>リユウ</t>
    </rPh>
    <rPh sb="41" eb="43">
      <t>カクニン</t>
    </rPh>
    <rPh sb="47" eb="49">
      <t>カイゼン</t>
    </rPh>
    <rPh sb="49" eb="51">
      <t>リユウ</t>
    </rPh>
    <rPh sb="52" eb="55">
      <t>ゴウリセイ</t>
    </rPh>
    <rPh sb="56" eb="58">
      <t>ケントウ</t>
    </rPh>
    <phoneticPr fontId="5"/>
  </si>
  <si>
    <r>
      <t>販管費率が15%以上減少しており、異常な状態です。 ①</t>
    </r>
    <r>
      <rPr>
        <sz val="10"/>
        <color indexed="10"/>
        <rFont val="ＭＳ 明朝"/>
        <family val="1"/>
        <charset val="128"/>
      </rPr>
      <t>計画</t>
    </r>
    <r>
      <rPr>
        <sz val="10"/>
        <rFont val="ＭＳ 明朝"/>
        <family val="1"/>
        <charset val="128"/>
      </rPr>
      <t>販管費額大口５項目を比較する ②改善理由を確認する･･改善理由の合理性を検討してください。</t>
    </r>
    <rPh sb="0" eb="3">
      <t>ハンカンヒ</t>
    </rPh>
    <rPh sb="3" eb="4">
      <t>リツ</t>
    </rPh>
    <rPh sb="8" eb="10">
      <t>イジョウ</t>
    </rPh>
    <rPh sb="10" eb="12">
      <t>ゲンショウ</t>
    </rPh>
    <rPh sb="29" eb="32">
      <t>ハンカンヒ</t>
    </rPh>
    <rPh sb="32" eb="33">
      <t>ガク</t>
    </rPh>
    <rPh sb="33" eb="35">
      <t>オオグチ</t>
    </rPh>
    <rPh sb="36" eb="38">
      <t>コウモク</t>
    </rPh>
    <rPh sb="39" eb="41">
      <t>ヒカク</t>
    </rPh>
    <rPh sb="45" eb="47">
      <t>カイゼン</t>
    </rPh>
    <rPh sb="47" eb="49">
      <t>リユウ</t>
    </rPh>
    <rPh sb="50" eb="52">
      <t>カクニン</t>
    </rPh>
    <rPh sb="56" eb="58">
      <t>カイゼン</t>
    </rPh>
    <rPh sb="58" eb="60">
      <t>リユウ</t>
    </rPh>
    <rPh sb="61" eb="64">
      <t>ゴウリセイ</t>
    </rPh>
    <rPh sb="65" eb="67">
      <t>ケントウ</t>
    </rPh>
    <phoneticPr fontId="5"/>
  </si>
  <si>
    <r>
      <t>販管費率が20%以上減少しており、異常な状態です。 ①</t>
    </r>
    <r>
      <rPr>
        <sz val="10"/>
        <color indexed="10"/>
        <rFont val="ＭＳ 明朝"/>
        <family val="1"/>
        <charset val="128"/>
      </rPr>
      <t>計画</t>
    </r>
    <r>
      <rPr>
        <sz val="10"/>
        <rFont val="ＭＳ 明朝"/>
        <family val="1"/>
        <charset val="128"/>
      </rPr>
      <t>販管費額大口５項目を比較する ②改善理由を確認する･･改善理由の合理性を検討してください。</t>
    </r>
    <rPh sb="0" eb="3">
      <t>ハンカンヒ</t>
    </rPh>
    <rPh sb="3" eb="4">
      <t>リツ</t>
    </rPh>
    <rPh sb="8" eb="10">
      <t>イジョウ</t>
    </rPh>
    <rPh sb="10" eb="12">
      <t>ゲンショウ</t>
    </rPh>
    <rPh sb="29" eb="32">
      <t>ハンカンヒ</t>
    </rPh>
    <rPh sb="32" eb="33">
      <t>ガク</t>
    </rPh>
    <rPh sb="33" eb="35">
      <t>オオグチ</t>
    </rPh>
    <rPh sb="36" eb="38">
      <t>コウモク</t>
    </rPh>
    <rPh sb="39" eb="41">
      <t>ヒカク</t>
    </rPh>
    <rPh sb="45" eb="47">
      <t>カイゼン</t>
    </rPh>
    <rPh sb="47" eb="49">
      <t>リユウ</t>
    </rPh>
    <rPh sb="50" eb="52">
      <t>カクニン</t>
    </rPh>
    <rPh sb="56" eb="58">
      <t>カイゼン</t>
    </rPh>
    <rPh sb="58" eb="60">
      <t>リユウ</t>
    </rPh>
    <rPh sb="61" eb="64">
      <t>ゴウリセイ</t>
    </rPh>
    <rPh sb="65" eb="67">
      <t>ケントウ</t>
    </rPh>
    <phoneticPr fontId="5"/>
  </si>
  <si>
    <r>
      <t>販管費率が25%以上減少しており、異常な状態です。 ①</t>
    </r>
    <r>
      <rPr>
        <sz val="10"/>
        <color indexed="10"/>
        <rFont val="ＭＳ 明朝"/>
        <family val="1"/>
        <charset val="128"/>
      </rPr>
      <t>計画</t>
    </r>
    <r>
      <rPr>
        <sz val="10"/>
        <rFont val="ＭＳ 明朝"/>
        <family val="1"/>
        <charset val="128"/>
      </rPr>
      <t>販管費額大口５項目を比較する ②改善理由を確認する･･改善理由の合理性を検討してください。</t>
    </r>
    <rPh sb="0" eb="3">
      <t>ハンカンヒ</t>
    </rPh>
    <rPh sb="3" eb="4">
      <t>リツ</t>
    </rPh>
    <rPh sb="8" eb="10">
      <t>イジョウ</t>
    </rPh>
    <rPh sb="10" eb="12">
      <t>ゲンショウ</t>
    </rPh>
    <rPh sb="17" eb="19">
      <t>イジョウ</t>
    </rPh>
    <rPh sb="20" eb="22">
      <t>ジョウタイ</t>
    </rPh>
    <rPh sb="29" eb="32">
      <t>ハンカンヒ</t>
    </rPh>
    <rPh sb="32" eb="33">
      <t>ガク</t>
    </rPh>
    <rPh sb="33" eb="35">
      <t>オオグチ</t>
    </rPh>
    <rPh sb="36" eb="38">
      <t>コウモク</t>
    </rPh>
    <rPh sb="39" eb="41">
      <t>ヒカク</t>
    </rPh>
    <rPh sb="45" eb="47">
      <t>カイゼン</t>
    </rPh>
    <rPh sb="47" eb="49">
      <t>リユウ</t>
    </rPh>
    <rPh sb="50" eb="52">
      <t>カクニン</t>
    </rPh>
    <rPh sb="56" eb="58">
      <t>カイゼン</t>
    </rPh>
    <rPh sb="58" eb="60">
      <t>リユウ</t>
    </rPh>
    <rPh sb="61" eb="64">
      <t>ゴウリセイ</t>
    </rPh>
    <rPh sb="65" eb="67">
      <t>ケントウ</t>
    </rPh>
    <phoneticPr fontId="5"/>
  </si>
  <si>
    <r>
      <t>減価償却額が</t>
    </r>
    <r>
      <rPr>
        <sz val="10"/>
        <color indexed="10"/>
        <rFont val="ＭＳ 明朝"/>
        <family val="1"/>
        <charset val="128"/>
      </rPr>
      <t>計画</t>
    </r>
    <r>
      <rPr>
        <sz val="10"/>
        <rFont val="ＭＳ 明朝"/>
        <family val="1"/>
        <charset val="128"/>
      </rPr>
      <t>の80%以下です。</t>
    </r>
    <r>
      <rPr>
        <sz val="10"/>
        <color indexed="10"/>
        <rFont val="ＭＳ 明朝"/>
        <family val="1"/>
        <charset val="128"/>
      </rPr>
      <t>計画</t>
    </r>
    <r>
      <rPr>
        <sz val="10"/>
        <rFont val="ＭＳ 明朝"/>
        <family val="1"/>
        <charset val="128"/>
      </rPr>
      <t>減価償却額を「修正減価償却額」とします。　(注意)　製造原価の減価償却については、売上総利益率で検証をしていますので､販管費の減価償却額だけを「販管費内.減価償却」欄に入力して下さい。</t>
    </r>
    <rPh sb="0" eb="2">
      <t>ゲンカ</t>
    </rPh>
    <rPh sb="2" eb="4">
      <t>ショウキャク</t>
    </rPh>
    <rPh sb="4" eb="5">
      <t>ガク</t>
    </rPh>
    <rPh sb="12" eb="14">
      <t>イカ</t>
    </rPh>
    <phoneticPr fontId="5"/>
  </si>
  <si>
    <r>
      <t>減価償却額が試算表に計上されていません。　</t>
    </r>
    <r>
      <rPr>
        <sz val="10"/>
        <color indexed="10"/>
        <rFont val="ＭＳ 明朝"/>
        <family val="1"/>
        <charset val="128"/>
      </rPr>
      <t>計画</t>
    </r>
    <r>
      <rPr>
        <sz val="10"/>
        <rFont val="ＭＳ 明朝"/>
        <family val="1"/>
        <charset val="128"/>
      </rPr>
      <t>減価償却額を「修正減価償却額」とします。　(注意)　製造原価の減価償却については、売上総利益率で検証をしていますので､販管費の減価償却額だけを「販管費内.減価償却」欄に入力して下さい。</t>
    </r>
    <rPh sb="0" eb="2">
      <t>ゲンカ</t>
    </rPh>
    <rPh sb="2" eb="4">
      <t>ショウキャク</t>
    </rPh>
    <rPh sb="4" eb="5">
      <t>ガク</t>
    </rPh>
    <rPh sb="6" eb="8">
      <t>シサン</t>
    </rPh>
    <rPh sb="8" eb="9">
      <t>ヒョウ</t>
    </rPh>
    <rPh sb="10" eb="12">
      <t>ケイジョウ</t>
    </rPh>
    <rPh sb="23" eb="25">
      <t>ゲンカ</t>
    </rPh>
    <rPh sb="25" eb="28">
      <t>ショウキャクガク</t>
    </rPh>
    <rPh sb="30" eb="32">
      <t>シュウセイ</t>
    </rPh>
    <rPh sb="32" eb="34">
      <t>ゲンカ</t>
    </rPh>
    <rPh sb="34" eb="37">
      <t>ショウキャクガク</t>
    </rPh>
    <rPh sb="95" eb="98">
      <t>ハンカンヒ</t>
    </rPh>
    <rPh sb="98" eb="99">
      <t>ウチ</t>
    </rPh>
    <rPh sb="105" eb="106">
      <t>ラン</t>
    </rPh>
    <phoneticPr fontId="5"/>
  </si>
  <si>
    <r>
      <t>総利益率が良化しており</t>
    </r>
    <r>
      <rPr>
        <sz val="10"/>
        <color indexed="10"/>
        <rFont val="ＭＳ 明朝"/>
        <family val="1"/>
        <charset val="128"/>
      </rPr>
      <t>計画</t>
    </r>
    <r>
      <rPr>
        <sz val="10"/>
        <color indexed="8"/>
        <rFont val="ＭＳ 明朝"/>
        <family val="1"/>
        <charset val="128"/>
      </rPr>
      <t>総利益率で算出し修正欄に表示します</t>
    </r>
    <rPh sb="0" eb="3">
      <t>ソウリエキ</t>
    </rPh>
    <rPh sb="3" eb="4">
      <t>リツ</t>
    </rPh>
    <rPh sb="5" eb="7">
      <t>リョウカ</t>
    </rPh>
    <rPh sb="13" eb="16">
      <t>ソウリエキ</t>
    </rPh>
    <rPh sb="16" eb="17">
      <t>リツ</t>
    </rPh>
    <rPh sb="18" eb="20">
      <t>サンシュツ</t>
    </rPh>
    <rPh sb="21" eb="23">
      <t>シュウセイ</t>
    </rPh>
    <rPh sb="23" eb="24">
      <t>ラン</t>
    </rPh>
    <rPh sb="25" eb="27">
      <t>ヒョウジ</t>
    </rPh>
    <phoneticPr fontId="5"/>
  </si>
  <si>
    <r>
      <t>試算表に減価償却の計上がなく、</t>
    </r>
    <r>
      <rPr>
        <sz val="10"/>
        <color indexed="10"/>
        <rFont val="ＭＳ 明朝"/>
        <family val="1"/>
        <charset val="128"/>
      </rPr>
      <t>計画</t>
    </r>
    <r>
      <rPr>
        <sz val="10"/>
        <color indexed="8"/>
        <rFont val="ＭＳ 明朝"/>
        <family val="1"/>
        <charset val="128"/>
      </rPr>
      <t>償却額を修正欄に</t>
    </r>
    <r>
      <rPr>
        <sz val="10"/>
        <color indexed="10"/>
        <rFont val="ＭＳ 明朝"/>
        <family val="1"/>
        <charset val="128"/>
      </rPr>
      <t>表示</t>
    </r>
    <r>
      <rPr>
        <sz val="10"/>
        <color indexed="8"/>
        <rFont val="ＭＳ 明朝"/>
        <family val="1"/>
        <charset val="128"/>
      </rPr>
      <t>します</t>
    </r>
    <rPh sb="0" eb="3">
      <t>シサンヒョウ</t>
    </rPh>
    <rPh sb="4" eb="6">
      <t>ゲンカ</t>
    </rPh>
    <rPh sb="6" eb="8">
      <t>ショウキャク</t>
    </rPh>
    <rPh sb="9" eb="11">
      <t>ケイジョウ</t>
    </rPh>
    <rPh sb="17" eb="20">
      <t>ショウキャクガク</t>
    </rPh>
    <rPh sb="21" eb="23">
      <t>シュウセイ</t>
    </rPh>
    <rPh sb="23" eb="24">
      <t>ラン</t>
    </rPh>
    <rPh sb="25" eb="27">
      <t>ヒョウジ</t>
    </rPh>
    <phoneticPr fontId="3"/>
  </si>
  <si>
    <r>
      <rPr>
        <sz val="10"/>
        <color indexed="10"/>
        <rFont val="ＭＳ 明朝"/>
        <family val="1"/>
        <charset val="128"/>
      </rPr>
      <t>計画</t>
    </r>
    <r>
      <rPr>
        <sz val="10"/>
        <color indexed="8"/>
        <rFont val="ＭＳ 明朝"/>
        <family val="1"/>
        <charset val="128"/>
      </rPr>
      <t>減価償却額の</t>
    </r>
    <r>
      <rPr>
        <sz val="10"/>
        <color indexed="10"/>
        <rFont val="ＭＳ 明朝"/>
        <family val="1"/>
        <charset val="128"/>
      </rPr>
      <t>80%以下</t>
    </r>
    <r>
      <rPr>
        <sz val="10"/>
        <color indexed="8"/>
        <rFont val="ＭＳ 明朝"/>
        <family val="1"/>
        <charset val="128"/>
      </rPr>
      <t>です、</t>
    </r>
    <r>
      <rPr>
        <sz val="10"/>
        <color indexed="10"/>
        <rFont val="ＭＳ 明朝"/>
        <family val="1"/>
        <charset val="128"/>
      </rPr>
      <t>計画</t>
    </r>
    <r>
      <rPr>
        <sz val="10"/>
        <color indexed="8"/>
        <rFont val="ＭＳ 明朝"/>
        <family val="1"/>
        <charset val="128"/>
      </rPr>
      <t>償却額を修正欄に</t>
    </r>
    <r>
      <rPr>
        <sz val="10"/>
        <color indexed="10"/>
        <rFont val="ＭＳ 明朝"/>
        <family val="1"/>
        <charset val="128"/>
      </rPr>
      <t>表示</t>
    </r>
    <r>
      <rPr>
        <sz val="10"/>
        <color indexed="8"/>
        <rFont val="ＭＳ 明朝"/>
        <family val="1"/>
        <charset val="128"/>
      </rPr>
      <t>します</t>
    </r>
    <rPh sb="0" eb="2">
      <t>ケイカク</t>
    </rPh>
    <rPh sb="2" eb="4">
      <t>ゲンカ</t>
    </rPh>
    <rPh sb="4" eb="6">
      <t>ショウキャク</t>
    </rPh>
    <rPh sb="6" eb="7">
      <t>ガク</t>
    </rPh>
    <rPh sb="11" eb="13">
      <t>イカ</t>
    </rPh>
    <rPh sb="26" eb="28">
      <t>ヒョウジ</t>
    </rPh>
    <phoneticPr fontId="2"/>
  </si>
  <si>
    <r>
      <t>試算表段階から赤字です。</t>
    </r>
    <r>
      <rPr>
        <sz val="10"/>
        <color indexed="10"/>
        <rFont val="ＭＳ 明朝"/>
        <family val="1"/>
        <charset val="128"/>
      </rPr>
      <t>計画内容を</t>
    </r>
    <r>
      <rPr>
        <sz val="10"/>
        <rFont val="ＭＳ 明朝"/>
        <family val="1"/>
        <charset val="128"/>
      </rPr>
      <t>確認して下さい。</t>
    </r>
    <rPh sb="0" eb="2">
      <t>シサン</t>
    </rPh>
    <rPh sb="2" eb="3">
      <t>ヒョウ</t>
    </rPh>
    <rPh sb="3" eb="5">
      <t>ダンカイ</t>
    </rPh>
    <rPh sb="7" eb="9">
      <t>アカジ</t>
    </rPh>
    <rPh sb="12" eb="14">
      <t>ケイカク</t>
    </rPh>
    <rPh sb="14" eb="16">
      <t>ナイヨウ</t>
    </rPh>
    <rPh sb="17" eb="19">
      <t>カクニン</t>
    </rPh>
    <rPh sb="21" eb="22">
      <t>クダ</t>
    </rPh>
    <phoneticPr fontId="2"/>
  </si>
  <si>
    <t>社長分析欄</t>
    <rPh sb="0" eb="2">
      <t>シャチョウ</t>
    </rPh>
    <rPh sb="2" eb="4">
      <t>ブンセキ</t>
    </rPh>
    <rPh sb="4" eb="5">
      <t>ラン</t>
    </rPh>
    <phoneticPr fontId="2"/>
  </si>
  <si>
    <r>
      <t>試算表の1年換算では計画値の80%以上となっていますが、不振(乖離)要因や決算時の予想を</t>
    </r>
    <r>
      <rPr>
        <sz val="10"/>
        <color indexed="60"/>
        <rFont val="ＭＳ 明朝"/>
        <family val="1"/>
        <charset val="128"/>
      </rPr>
      <t>社長分析</t>
    </r>
    <r>
      <rPr>
        <sz val="10"/>
        <rFont val="ＭＳ 明朝"/>
        <family val="1"/>
        <charset val="128"/>
      </rPr>
      <t>欄に記入してください。</t>
    </r>
    <rPh sb="0" eb="3">
      <t>シサンヒョウ</t>
    </rPh>
    <rPh sb="5" eb="6">
      <t>トシ</t>
    </rPh>
    <rPh sb="6" eb="7">
      <t>マサトシ</t>
    </rPh>
    <rPh sb="10" eb="13">
      <t>ケイカクチ</t>
    </rPh>
    <rPh sb="17" eb="19">
      <t>イジョウ</t>
    </rPh>
    <rPh sb="28" eb="30">
      <t>フシン</t>
    </rPh>
    <rPh sb="31" eb="33">
      <t>カイリ</t>
    </rPh>
    <rPh sb="34" eb="36">
      <t>ヨウイン</t>
    </rPh>
    <rPh sb="44" eb="46">
      <t>シャチョウ</t>
    </rPh>
    <rPh sb="46" eb="48">
      <t>ブンセキ</t>
    </rPh>
    <rPh sb="48" eb="49">
      <t>ラン</t>
    </rPh>
    <rPh sb="50" eb="52">
      <t>キニュウ</t>
    </rPh>
    <phoneticPr fontId="2"/>
  </si>
  <si>
    <r>
      <t>試算表の1年換算では計画値の80%を下回っており要因の分析とその要因が今後の計画に及ぼす影響、計画の進捗の見込みを</t>
    </r>
    <r>
      <rPr>
        <sz val="10"/>
        <color indexed="60"/>
        <rFont val="ＭＳ 明朝"/>
        <family val="1"/>
        <charset val="128"/>
      </rPr>
      <t>社長分析</t>
    </r>
    <r>
      <rPr>
        <sz val="10"/>
        <rFont val="ＭＳ 明朝"/>
        <family val="1"/>
        <charset val="128"/>
      </rPr>
      <t>欄に記入してください。</t>
    </r>
    <rPh sb="0" eb="3">
      <t>シサンヒョウ</t>
    </rPh>
    <rPh sb="5" eb="6">
      <t>トシ</t>
    </rPh>
    <rPh sb="6" eb="7">
      <t>マサトシ</t>
    </rPh>
    <rPh sb="10" eb="13">
      <t>ケイカクチ</t>
    </rPh>
    <rPh sb="18" eb="20">
      <t>シタマワ</t>
    </rPh>
    <rPh sb="24" eb="26">
      <t>ヨウイン</t>
    </rPh>
    <rPh sb="27" eb="29">
      <t>ブンセキ</t>
    </rPh>
    <rPh sb="32" eb="34">
      <t>ヨウイン</t>
    </rPh>
    <rPh sb="35" eb="37">
      <t>コンゴ</t>
    </rPh>
    <rPh sb="38" eb="40">
      <t>ケイカク</t>
    </rPh>
    <rPh sb="41" eb="42">
      <t>オヨ</t>
    </rPh>
    <rPh sb="44" eb="46">
      <t>エイキョウ</t>
    </rPh>
    <rPh sb="47" eb="49">
      <t>ケイカク</t>
    </rPh>
    <rPh sb="50" eb="52">
      <t>シンチョク</t>
    </rPh>
    <rPh sb="53" eb="55">
      <t>ミコ</t>
    </rPh>
    <rPh sb="57" eb="59">
      <t>シャチョウ</t>
    </rPh>
    <rPh sb="59" eb="61">
      <t>ブンセキ</t>
    </rPh>
    <rPh sb="61" eb="62">
      <t>ラン</t>
    </rPh>
    <rPh sb="63" eb="65">
      <t>キニュウ</t>
    </rPh>
    <phoneticPr fontId="2"/>
  </si>
  <si>
    <r>
      <t>損益計画がﾏｲﾅｽであり進捗率は表示しません。</t>
    </r>
    <r>
      <rPr>
        <sz val="10"/>
        <color indexed="60"/>
        <rFont val="ＭＳ 明朝"/>
        <family val="1"/>
        <charset val="128"/>
      </rPr>
      <t>社長の</t>
    </r>
    <r>
      <rPr>
        <sz val="10"/>
        <rFont val="ＭＳ 明朝"/>
        <family val="1"/>
        <charset val="128"/>
      </rPr>
      <t>評価を分析欄に記入して下さい。</t>
    </r>
    <rPh sb="0" eb="2">
      <t>ソンエキ</t>
    </rPh>
    <rPh sb="2" eb="4">
      <t>ケイカク</t>
    </rPh>
    <rPh sb="12" eb="15">
      <t>シンチョクリツ</t>
    </rPh>
    <rPh sb="16" eb="18">
      <t>ヒョウジ</t>
    </rPh>
    <rPh sb="23" eb="25">
      <t>シャチョウ</t>
    </rPh>
    <rPh sb="26" eb="28">
      <t>ヒョウカ</t>
    </rPh>
    <rPh sb="29" eb="31">
      <t>ブンセキ</t>
    </rPh>
    <rPh sb="31" eb="32">
      <t>ラン</t>
    </rPh>
    <rPh sb="33" eb="35">
      <t>キニュウ</t>
    </rPh>
    <rPh sb="37" eb="38">
      <t>クダ</t>
    </rPh>
    <phoneticPr fontId="5"/>
  </si>
  <si>
    <r>
      <t>売上高及び当期利益額が計画比80%以上を達成しています。
今後の経営改善</t>
    </r>
    <r>
      <rPr>
        <sz val="10"/>
        <color indexed="60"/>
        <rFont val="ＭＳ 明朝"/>
        <family val="1"/>
        <charset val="128"/>
      </rPr>
      <t>について引き続き注力してください。</t>
    </r>
    <rPh sb="0" eb="3">
      <t>ウリアゲダカ</t>
    </rPh>
    <rPh sb="3" eb="4">
      <t>オヨ</t>
    </rPh>
    <rPh sb="5" eb="7">
      <t>トウキ</t>
    </rPh>
    <rPh sb="7" eb="10">
      <t>リエキガク</t>
    </rPh>
    <rPh sb="11" eb="13">
      <t>ケイカク</t>
    </rPh>
    <rPh sb="13" eb="14">
      <t>ヒ</t>
    </rPh>
    <rPh sb="17" eb="19">
      <t>イジョウ</t>
    </rPh>
    <rPh sb="20" eb="22">
      <t>タッセイ</t>
    </rPh>
    <rPh sb="29" eb="31">
      <t>コンゴ</t>
    </rPh>
    <rPh sb="32" eb="34">
      <t>ケイエイ</t>
    </rPh>
    <rPh sb="34" eb="36">
      <t>カイゼン</t>
    </rPh>
    <rPh sb="40" eb="41">
      <t>ヒ</t>
    </rPh>
    <rPh sb="42" eb="43">
      <t>ツヅ</t>
    </rPh>
    <rPh sb="44" eb="46">
      <t>チュウリョク</t>
    </rPh>
    <phoneticPr fontId="2"/>
  </si>
  <si>
    <r>
      <t>売上高及び当期利益額が計画比90%以上を達成しています。
今後の経営改善</t>
    </r>
    <r>
      <rPr>
        <sz val="10"/>
        <color indexed="60"/>
        <rFont val="ＭＳ 明朝"/>
        <family val="1"/>
        <charset val="128"/>
      </rPr>
      <t>について引き続き注力してください。</t>
    </r>
    <rPh sb="0" eb="3">
      <t>ウリアゲダカ</t>
    </rPh>
    <rPh sb="3" eb="4">
      <t>オヨ</t>
    </rPh>
    <rPh sb="5" eb="7">
      <t>トウキ</t>
    </rPh>
    <rPh sb="7" eb="10">
      <t>リエキガク</t>
    </rPh>
    <rPh sb="11" eb="13">
      <t>ケイカク</t>
    </rPh>
    <rPh sb="13" eb="14">
      <t>ヒ</t>
    </rPh>
    <rPh sb="17" eb="19">
      <t>イジョウ</t>
    </rPh>
    <rPh sb="20" eb="22">
      <t>タッセイ</t>
    </rPh>
    <rPh sb="29" eb="31">
      <t>コンゴ</t>
    </rPh>
    <rPh sb="32" eb="34">
      <t>ケイエイ</t>
    </rPh>
    <rPh sb="34" eb="36">
      <t>カイゼン</t>
    </rPh>
    <phoneticPr fontId="2"/>
  </si>
  <si>
    <r>
      <t>売上高及び当期利益額が計画比100%以上を達成しています。
今後の経営改善</t>
    </r>
    <r>
      <rPr>
        <sz val="10"/>
        <color indexed="60"/>
        <rFont val="ＭＳ 明朝"/>
        <family val="1"/>
        <charset val="128"/>
      </rPr>
      <t>について引き続き注力してください。</t>
    </r>
    <rPh sb="0" eb="3">
      <t>ウリアゲダカ</t>
    </rPh>
    <rPh sb="3" eb="4">
      <t>オヨ</t>
    </rPh>
    <rPh sb="5" eb="7">
      <t>トウキ</t>
    </rPh>
    <rPh sb="7" eb="10">
      <t>リエキガク</t>
    </rPh>
    <rPh sb="11" eb="13">
      <t>ケイカク</t>
    </rPh>
    <rPh sb="13" eb="14">
      <t>ヒ</t>
    </rPh>
    <rPh sb="18" eb="20">
      <t>イジョウ</t>
    </rPh>
    <rPh sb="21" eb="23">
      <t>タッセイ</t>
    </rPh>
    <rPh sb="30" eb="32">
      <t>コンゴ</t>
    </rPh>
    <rPh sb="33" eb="35">
      <t>ケイエイ</t>
    </rPh>
    <rPh sb="35" eb="37">
      <t>カイゼン</t>
    </rPh>
    <phoneticPr fontId="2"/>
  </si>
  <si>
    <t>診断
意見</t>
    <rPh sb="0" eb="2">
      <t>シンダン</t>
    </rPh>
    <rPh sb="3" eb="5">
      <t>イケン</t>
    </rPh>
    <phoneticPr fontId="2"/>
  </si>
  <si>
    <r>
      <t>売上高または当期利益額が計画比80%に達していません。
計画を下回った要因について分析を行い今後の改善見通しの</t>
    </r>
    <r>
      <rPr>
        <sz val="10"/>
        <color indexed="60"/>
        <rFont val="ＭＳ 明朝"/>
        <family val="1"/>
        <charset val="128"/>
      </rPr>
      <t>再検討</t>
    </r>
    <r>
      <rPr>
        <sz val="10"/>
        <rFont val="ＭＳ 明朝"/>
        <family val="1"/>
        <charset val="128"/>
      </rPr>
      <t>が必要です。</t>
    </r>
    <rPh sb="0" eb="3">
      <t>ウリアゲダカ</t>
    </rPh>
    <rPh sb="6" eb="8">
      <t>トウキ</t>
    </rPh>
    <rPh sb="8" eb="11">
      <t>リエキガク</t>
    </rPh>
    <rPh sb="12" eb="14">
      <t>ケイカク</t>
    </rPh>
    <rPh sb="14" eb="15">
      <t>ヒ</t>
    </rPh>
    <rPh sb="19" eb="20">
      <t>タッ</t>
    </rPh>
    <rPh sb="28" eb="30">
      <t>ケイカク</t>
    </rPh>
    <rPh sb="31" eb="33">
      <t>シタマワ</t>
    </rPh>
    <rPh sb="35" eb="37">
      <t>ヨウイン</t>
    </rPh>
    <rPh sb="41" eb="43">
      <t>ブンセキ</t>
    </rPh>
    <rPh sb="44" eb="45">
      <t>オコナ</t>
    </rPh>
    <rPh sb="46" eb="48">
      <t>コンゴ</t>
    </rPh>
    <rPh sb="49" eb="51">
      <t>カイゼン</t>
    </rPh>
    <rPh sb="51" eb="53">
      <t>ミトオ</t>
    </rPh>
    <rPh sb="55" eb="58">
      <t>サイケントウ</t>
    </rPh>
    <phoneticPr fontId="2"/>
  </si>
  <si>
    <r>
      <t>2.3段目は、ｾﾞﾛより小さい目標=ﾏｲﾅｽ目標の場合は表示しない。1段目はﾏｲﾅｽ目標時は</t>
    </r>
    <r>
      <rPr>
        <sz val="11"/>
        <color indexed="60"/>
        <rFont val="ＭＳ 明朝"/>
        <family val="1"/>
        <charset val="128"/>
      </rPr>
      <t>診断</t>
    </r>
    <r>
      <rPr>
        <sz val="11"/>
        <rFont val="ＭＳ 明朝"/>
        <family val="1"/>
        <charset val="128"/>
      </rPr>
      <t>しないと表示</t>
    </r>
    <rPh sb="3" eb="5">
      <t>ダンメ</t>
    </rPh>
    <rPh sb="12" eb="13">
      <t>チイ</t>
    </rPh>
    <rPh sb="15" eb="17">
      <t>モクヒョウ</t>
    </rPh>
    <rPh sb="22" eb="24">
      <t>モクヒョウ</t>
    </rPh>
    <rPh sb="25" eb="27">
      <t>バアイ</t>
    </rPh>
    <rPh sb="28" eb="30">
      <t>ヒョウジ</t>
    </rPh>
    <rPh sb="35" eb="37">
      <t>ダンメ</t>
    </rPh>
    <rPh sb="42" eb="44">
      <t>モクヒョウ</t>
    </rPh>
    <rPh sb="44" eb="45">
      <t>ジ</t>
    </rPh>
    <rPh sb="46" eb="48">
      <t>シンダン</t>
    </rPh>
    <rPh sb="52" eb="54">
      <t>ヒョウジ</t>
    </rPh>
    <phoneticPr fontId="2"/>
  </si>
  <si>
    <r>
      <t>試算表の1年修正では計画値の80%以上となっていますが、決算時の予想や</t>
    </r>
    <r>
      <rPr>
        <sz val="9"/>
        <color indexed="60"/>
        <rFont val="ＭＳ 明朝"/>
        <family val="1"/>
        <charset val="128"/>
      </rPr>
      <t>問題点を社長分析欄</t>
    </r>
    <r>
      <rPr>
        <sz val="9"/>
        <rFont val="ＭＳ 明朝"/>
        <family val="1"/>
        <charset val="128"/>
      </rPr>
      <t>に記入してください。</t>
    </r>
    <rPh sb="0" eb="3">
      <t>シサンヒョウ</t>
    </rPh>
    <rPh sb="5" eb="6">
      <t>ネン</t>
    </rPh>
    <rPh sb="6" eb="8">
      <t>シュウセイ</t>
    </rPh>
    <rPh sb="10" eb="13">
      <t>ケイカクチ</t>
    </rPh>
    <rPh sb="17" eb="19">
      <t>イジョウ</t>
    </rPh>
    <rPh sb="28" eb="30">
      <t>ケッサン</t>
    </rPh>
    <rPh sb="30" eb="31">
      <t>トキ</t>
    </rPh>
    <rPh sb="32" eb="34">
      <t>ヨソウ</t>
    </rPh>
    <rPh sb="35" eb="38">
      <t>モンダイテン</t>
    </rPh>
    <rPh sb="39" eb="41">
      <t>シャチョウ</t>
    </rPh>
    <rPh sb="41" eb="43">
      <t>ブンセキ</t>
    </rPh>
    <rPh sb="43" eb="44">
      <t>ラン</t>
    </rPh>
    <rPh sb="45" eb="47">
      <t>キニュウ</t>
    </rPh>
    <phoneticPr fontId="2"/>
  </si>
  <si>
    <r>
      <t>試算表の1年修正では計画値の80%を下回っており要因の分析とその要因が今後の計画に及ぼす影響、計画の進捗の見込みを</t>
    </r>
    <r>
      <rPr>
        <sz val="9"/>
        <color indexed="60"/>
        <rFont val="ＭＳ 明朝"/>
        <family val="1"/>
        <charset val="128"/>
      </rPr>
      <t>社長分析欄</t>
    </r>
    <r>
      <rPr>
        <sz val="9"/>
        <rFont val="ＭＳ 明朝"/>
        <family val="1"/>
        <charset val="128"/>
      </rPr>
      <t>に記入してください。</t>
    </r>
    <rPh sb="0" eb="3">
      <t>シサンヒョウ</t>
    </rPh>
    <rPh sb="5" eb="6">
      <t>ネン</t>
    </rPh>
    <rPh sb="6" eb="8">
      <t>シュウセイ</t>
    </rPh>
    <rPh sb="10" eb="13">
      <t>ケイカクチ</t>
    </rPh>
    <rPh sb="18" eb="20">
      <t>シタマワ</t>
    </rPh>
    <rPh sb="24" eb="26">
      <t>ヨウイン</t>
    </rPh>
    <rPh sb="27" eb="29">
      <t>ブンセキ</t>
    </rPh>
    <rPh sb="32" eb="34">
      <t>ヨウイン</t>
    </rPh>
    <rPh sb="35" eb="37">
      <t>コンゴ</t>
    </rPh>
    <rPh sb="38" eb="40">
      <t>ケイカク</t>
    </rPh>
    <rPh sb="41" eb="42">
      <t>オヨ</t>
    </rPh>
    <rPh sb="44" eb="46">
      <t>エイキョウ</t>
    </rPh>
    <rPh sb="47" eb="49">
      <t>ケイカク</t>
    </rPh>
    <rPh sb="50" eb="52">
      <t>シンチョク</t>
    </rPh>
    <rPh sb="53" eb="55">
      <t>ミコ</t>
    </rPh>
    <rPh sb="57" eb="59">
      <t>シャチョウ</t>
    </rPh>
    <rPh sb="59" eb="61">
      <t>ブンセキ</t>
    </rPh>
    <rPh sb="61" eb="62">
      <t>ラン</t>
    </rPh>
    <rPh sb="63" eb="65">
      <t>キニュウ</t>
    </rPh>
    <phoneticPr fontId="2"/>
  </si>
  <si>
    <t>計画値と試算表の1年換算修正値との比較・診断</t>
    <rPh sb="0" eb="3">
      <t>ケイカクチ</t>
    </rPh>
    <rPh sb="4" eb="7">
      <t>シサンヒョウ</t>
    </rPh>
    <rPh sb="9" eb="10">
      <t>ネン</t>
    </rPh>
    <rPh sb="10" eb="12">
      <t>カンサン</t>
    </rPh>
    <rPh sb="12" eb="15">
      <t>シュウセイチ</t>
    </rPh>
    <rPh sb="17" eb="19">
      <t>ヒカク</t>
    </rPh>
    <rPh sb="20" eb="22">
      <t>シンダン</t>
    </rPh>
    <phoneticPr fontId="2"/>
  </si>
  <si>
    <r>
      <t>損益計画がﾏｲﾅｽであり</t>
    </r>
    <r>
      <rPr>
        <sz val="10"/>
        <color indexed="60"/>
        <rFont val="ＭＳ 明朝"/>
        <family val="1"/>
        <charset val="128"/>
      </rPr>
      <t>比較・診断は行いません</t>
    </r>
    <r>
      <rPr>
        <sz val="10"/>
        <rFont val="ＭＳ 明朝"/>
        <family val="1"/>
        <charset val="128"/>
      </rPr>
      <t>。</t>
    </r>
    <r>
      <rPr>
        <sz val="10"/>
        <color indexed="60"/>
        <rFont val="ＭＳ 明朝"/>
        <family val="1"/>
        <charset val="128"/>
      </rPr>
      <t>社長分析</t>
    </r>
    <r>
      <rPr>
        <sz val="10"/>
        <rFont val="ＭＳ 明朝"/>
        <family val="1"/>
        <charset val="128"/>
      </rPr>
      <t>欄に意見を記入して下さい。</t>
    </r>
    <rPh sb="0" eb="2">
      <t>ソンエキ</t>
    </rPh>
    <rPh sb="2" eb="4">
      <t>ケイカク</t>
    </rPh>
    <rPh sb="12" eb="14">
      <t>ヒカク</t>
    </rPh>
    <rPh sb="15" eb="17">
      <t>シンダン</t>
    </rPh>
    <rPh sb="18" eb="19">
      <t>オコナ</t>
    </rPh>
    <rPh sb="24" eb="26">
      <t>シャチョウ</t>
    </rPh>
    <rPh sb="26" eb="28">
      <t>ブンセキ</t>
    </rPh>
    <rPh sb="28" eb="29">
      <t>ラン</t>
    </rPh>
    <rPh sb="30" eb="32">
      <t>イケン</t>
    </rPh>
    <rPh sb="33" eb="35">
      <t>キニュウ</t>
    </rPh>
    <rPh sb="37" eb="38">
      <t>クダ</t>
    </rPh>
    <phoneticPr fontId="2"/>
  </si>
  <si>
    <t>姫路信用金庫のホームページの閲覧をいただきありがとうございます。</t>
    <rPh sb="0" eb="2">
      <t>ヒメジ</t>
    </rPh>
    <rPh sb="2" eb="4">
      <t>シンヨウ</t>
    </rPh>
    <rPh sb="4" eb="6">
      <t>キンコ</t>
    </rPh>
    <rPh sb="14" eb="16">
      <t>エツラン</t>
    </rPh>
    <phoneticPr fontId="2"/>
  </si>
  <si>
    <t>診断コメントや分析コメントは、試算表５項目を評価した内容であり業種・規模を</t>
    <rPh sb="0" eb="2">
      <t>シンダン</t>
    </rPh>
    <rPh sb="7" eb="9">
      <t>ブンセキ</t>
    </rPh>
    <rPh sb="15" eb="18">
      <t>シサンヒョウ</t>
    </rPh>
    <rPh sb="19" eb="21">
      <t>コウモク</t>
    </rPh>
    <rPh sb="22" eb="24">
      <t>ヒョウカ</t>
    </rPh>
    <rPh sb="26" eb="28">
      <t>ナイヨウ</t>
    </rPh>
    <rPh sb="31" eb="33">
      <t>ギョウシュ</t>
    </rPh>
    <rPh sb="34" eb="36">
      <t>キボ</t>
    </rPh>
    <phoneticPr fontId="2"/>
  </si>
  <si>
    <t>加味した評価でないことから御社の評価に適さない場合もあります。</t>
    <rPh sb="0" eb="2">
      <t>カミ</t>
    </rPh>
    <rPh sb="4" eb="6">
      <t>ヒョウカ</t>
    </rPh>
    <rPh sb="13" eb="15">
      <t>オンシャ</t>
    </rPh>
    <rPh sb="16" eb="18">
      <t>ヒョウカ</t>
    </rPh>
    <rPh sb="19" eb="20">
      <t>テキ</t>
    </rPh>
    <rPh sb="23" eb="25">
      <t>バアイ</t>
    </rPh>
    <phoneticPr fontId="2"/>
  </si>
  <si>
    <t>適切なコメントを表示する方法としています。</t>
    <rPh sb="0" eb="2">
      <t>テキセツ</t>
    </rPh>
    <rPh sb="8" eb="10">
      <t>ヒョウジ</t>
    </rPh>
    <rPh sb="12" eb="14">
      <t>ホウホウ</t>
    </rPh>
    <phoneticPr fontId="2"/>
  </si>
  <si>
    <t>入力項目は、ご利用の利便性を考慮し５項目だけとしました。約40のコメントから</t>
    <rPh sb="0" eb="2">
      <t>ニュウリョク</t>
    </rPh>
    <rPh sb="2" eb="4">
      <t>コウモク</t>
    </rPh>
    <rPh sb="7" eb="9">
      <t>リヨウ</t>
    </rPh>
    <rPh sb="10" eb="13">
      <t>リベンセイ</t>
    </rPh>
    <rPh sb="14" eb="16">
      <t>コウリョ</t>
    </rPh>
    <rPh sb="18" eb="20">
      <t>コウモク</t>
    </rPh>
    <rPh sb="28" eb="29">
      <t>ヤク</t>
    </rPh>
    <phoneticPr fontId="2"/>
  </si>
  <si>
    <t>このExcelを利用することでのパソコンのトラブル等については当金庫は一切関与しません。</t>
    <rPh sb="8" eb="10">
      <t>リヨウ</t>
    </rPh>
    <rPh sb="25" eb="26">
      <t>トウ</t>
    </rPh>
    <rPh sb="31" eb="32">
      <t>トウ</t>
    </rPh>
    <rPh sb="32" eb="34">
      <t>キンコ</t>
    </rPh>
    <rPh sb="35" eb="37">
      <t>イッサイ</t>
    </rPh>
    <rPh sb="37" eb="39">
      <t>カンヨ</t>
    </rPh>
    <phoneticPr fontId="5"/>
  </si>
  <si>
    <t>このことをお含みいただいた上でのご使用をお願いします。</t>
    <rPh sb="6" eb="7">
      <t>フク</t>
    </rPh>
    <rPh sb="13" eb="14">
      <t>ウエ</t>
    </rPh>
    <rPh sb="17" eb="19">
      <t>シヨウ</t>
    </rPh>
    <rPh sb="21" eb="22">
      <t>ネガ</t>
    </rPh>
    <phoneticPr fontId="2"/>
  </si>
  <si>
    <t>1年換算</t>
    <rPh sb="1" eb="4">
      <t>ネンカンサン</t>
    </rPh>
    <phoneticPr fontId="3"/>
  </si>
  <si>
    <t>　　(製造)原価の減価償却については売上総利益率で考慮しています。</t>
    <rPh sb="3" eb="5">
      <t>セイゾウ</t>
    </rPh>
    <rPh sb="6" eb="8">
      <t>ゲンカ</t>
    </rPh>
    <rPh sb="9" eb="11">
      <t>ゲンカ</t>
    </rPh>
    <rPh sb="11" eb="13">
      <t>ショウキャク</t>
    </rPh>
    <rPh sb="18" eb="20">
      <t>ウリアゲ</t>
    </rPh>
    <rPh sb="20" eb="23">
      <t>ソウリエキ</t>
    </rPh>
    <rPh sb="23" eb="24">
      <t>リツ</t>
    </rPh>
    <rPh sb="25" eb="27">
      <t>コウリョ</t>
    </rPh>
    <phoneticPr fontId="2"/>
  </si>
  <si>
    <t>本表の使用による診断・分析結果については、使用者限りの利用に止めて下さい。</t>
    <rPh sb="0" eb="1">
      <t>ホン</t>
    </rPh>
    <rPh sb="1" eb="2">
      <t>ヒョウ</t>
    </rPh>
    <rPh sb="3" eb="5">
      <t>シヨウ</t>
    </rPh>
    <rPh sb="8" eb="10">
      <t>シンダン</t>
    </rPh>
    <rPh sb="11" eb="13">
      <t>ブンセキ</t>
    </rPh>
    <rPh sb="13" eb="15">
      <t>ケッカ</t>
    </rPh>
    <rPh sb="21" eb="24">
      <t>シヨウシャ</t>
    </rPh>
    <rPh sb="24" eb="25">
      <t>カギ</t>
    </rPh>
    <rPh sb="27" eb="29">
      <t>リヨウ</t>
    </rPh>
    <rPh sb="30" eb="31">
      <t>トド</t>
    </rPh>
    <rPh sb="33" eb="34">
      <t>クダ</t>
    </rPh>
    <phoneticPr fontId="2"/>
  </si>
  <si>
    <t>姫路信用金庫</t>
    <rPh sb="0" eb="2">
      <t>ヒメジ</t>
    </rPh>
    <rPh sb="2" eb="4">
      <t>シンヨウ</t>
    </rPh>
    <rPh sb="4" eb="6">
      <t>キンコ</t>
    </rPh>
    <phoneticPr fontId="2"/>
  </si>
  <si>
    <t>　　修正内容は、御社に適切な内容でない場合もあります。</t>
    <rPh sb="2" eb="4">
      <t>シュウセイ</t>
    </rPh>
    <rPh sb="4" eb="6">
      <t>ナイヨウ</t>
    </rPh>
    <rPh sb="8" eb="10">
      <t>オンシャ</t>
    </rPh>
    <rPh sb="11" eb="13">
      <t>テキセツ</t>
    </rPh>
    <rPh sb="14" eb="16">
      <t>ナイヨウ</t>
    </rPh>
    <rPh sb="19" eb="21">
      <t>バアイ</t>
    </rPh>
    <phoneticPr fontId="2"/>
  </si>
  <si>
    <t>■ご利用の注意点</t>
    <rPh sb="2" eb="4">
      <t>リヨウ</t>
    </rPh>
    <rPh sb="5" eb="8">
      <t>チュウイテン</t>
    </rPh>
    <phoneticPr fontId="2"/>
  </si>
  <si>
    <t>1.色つきのセルは入力できません。無色のセルに入力して下さい。</t>
    <rPh sb="2" eb="3">
      <t>イロ</t>
    </rPh>
    <rPh sb="9" eb="11">
      <t>ニュウリョク</t>
    </rPh>
    <rPh sb="17" eb="19">
      <t>ムショク</t>
    </rPh>
    <rPh sb="23" eb="25">
      <t>ニュウリョク</t>
    </rPh>
    <rPh sb="27" eb="28">
      <t>クダ</t>
    </rPh>
    <phoneticPr fontId="2"/>
  </si>
  <si>
    <t>2.修正額は、修正内容コメントに基づき算出しています。</t>
    <rPh sb="2" eb="4">
      <t>シュウセイ</t>
    </rPh>
    <rPh sb="4" eb="5">
      <t>ガク</t>
    </rPh>
    <rPh sb="7" eb="9">
      <t>シュウセイ</t>
    </rPh>
    <rPh sb="9" eb="11">
      <t>ナイヨウ</t>
    </rPh>
    <rPh sb="16" eb="17">
      <t>モト</t>
    </rPh>
    <rPh sb="19" eb="21">
      <t>サンシュツ</t>
    </rPh>
    <phoneticPr fontId="2"/>
  </si>
  <si>
    <t>3.減価償却額は、販管費の減価償却額だけを入力して下さい。</t>
    <rPh sb="2" eb="4">
      <t>ゲンカ</t>
    </rPh>
    <rPh sb="4" eb="7">
      <t>ショウキャクガク</t>
    </rPh>
    <rPh sb="9" eb="12">
      <t>ハンカンヒ</t>
    </rPh>
    <rPh sb="13" eb="15">
      <t>ゲンカ</t>
    </rPh>
    <rPh sb="15" eb="17">
      <t>ショウキャク</t>
    </rPh>
    <rPh sb="17" eb="18">
      <t>ガク</t>
    </rPh>
    <rPh sb="21" eb="23">
      <t>ニュウリョク</t>
    </rPh>
    <rPh sb="25" eb="26">
      <t>クダ</t>
    </rPh>
    <phoneticPr fontId="2"/>
  </si>
  <si>
    <t>計画ﾏｲﾅｽ</t>
    <rPh sb="0" eb="2">
      <t>ケイカク</t>
    </rPh>
    <phoneticPr fontId="2"/>
  </si>
  <si>
    <t>計画比＆修正内容</t>
    <rPh sb="0" eb="2">
      <t>ケイカク</t>
    </rPh>
    <rPh sb="2" eb="3">
      <t>ヒ</t>
    </rPh>
    <rPh sb="4" eb="6">
      <t>シュウセイ</t>
    </rPh>
    <rPh sb="6" eb="8">
      <t>ナイヨウ</t>
    </rPh>
    <phoneticPr fontId="2"/>
  </si>
  <si>
    <t>2段目</t>
    <rPh sb="1" eb="3">
      <t>ダンメ</t>
    </rPh>
    <phoneticPr fontId="2"/>
  </si>
  <si>
    <t>診断意見</t>
    <rPh sb="0" eb="2">
      <t>シンダン</t>
    </rPh>
    <rPh sb="2" eb="4">
      <t>イケン</t>
    </rPh>
    <phoneticPr fontId="2"/>
  </si>
  <si>
    <t>当期損益の計画値</t>
    <rPh sb="0" eb="2">
      <t>トウキ</t>
    </rPh>
    <rPh sb="2" eb="4">
      <t>ソンエキ</t>
    </rPh>
    <rPh sb="5" eb="8">
      <t>ケイカクチ</t>
    </rPh>
    <phoneticPr fontId="2"/>
  </si>
  <si>
    <t>売上総利益
2段目</t>
    <rPh sb="0" eb="2">
      <t>ウリアゲ</t>
    </rPh>
    <rPh sb="2" eb="5">
      <t>ソウリエキ</t>
    </rPh>
    <rPh sb="7" eb="9">
      <t>ダンメ</t>
    </rPh>
    <phoneticPr fontId="2"/>
  </si>
  <si>
    <t>計画値と試算表の1年換算修正値との比較・診断</t>
    <phoneticPr fontId="2"/>
  </si>
  <si>
    <t>試算表の分析　</t>
    <phoneticPr fontId="2"/>
  </si>
  <si>
    <t>この列は事務部検証後、非表示とします</t>
    <rPh sb="2" eb="3">
      <t>レツ</t>
    </rPh>
    <rPh sb="4" eb="7">
      <t>ジムブ</t>
    </rPh>
    <rPh sb="7" eb="10">
      <t>ケンショウゴ</t>
    </rPh>
    <rPh sb="11" eb="12">
      <t>ヒ</t>
    </rPh>
    <rPh sb="12" eb="14">
      <t>ヒョウジ</t>
    </rPh>
    <phoneticPr fontId="2"/>
  </si>
  <si>
    <t>ｾﾞﾛまたはﾏｲﾅｽ計画です。</t>
    <rPh sb="11" eb="12">
      <t>ケイカク</t>
    </rPh>
    <phoneticPr fontId="2"/>
  </si>
  <si>
    <t>売上総利益率は、過去決算値からも変動は小さい指標です。大きな改革を伴わずに改善されることはありません。今回の試算表では3%以上改善していることから改善要因の確認が必要です。</t>
    <rPh sb="0" eb="2">
      <t>ウリアゲ</t>
    </rPh>
    <rPh sb="2" eb="5">
      <t>ソウリエキ</t>
    </rPh>
    <rPh sb="5" eb="6">
      <t>リツ</t>
    </rPh>
    <rPh sb="8" eb="10">
      <t>カコ</t>
    </rPh>
    <rPh sb="10" eb="12">
      <t>ケッサン</t>
    </rPh>
    <rPh sb="12" eb="13">
      <t>チ</t>
    </rPh>
    <rPh sb="16" eb="18">
      <t>ヘンドウ</t>
    </rPh>
    <rPh sb="19" eb="20">
      <t>チイ</t>
    </rPh>
    <rPh sb="22" eb="24">
      <t>シヒョウ</t>
    </rPh>
    <rPh sb="27" eb="28">
      <t>オオ</t>
    </rPh>
    <rPh sb="30" eb="32">
      <t>カイカク</t>
    </rPh>
    <rPh sb="33" eb="34">
      <t>トモナ</t>
    </rPh>
    <rPh sb="37" eb="39">
      <t>カイゼン</t>
    </rPh>
    <rPh sb="51" eb="53">
      <t>コンカイ</t>
    </rPh>
    <rPh sb="54" eb="57">
      <t>シサンヒョウ</t>
    </rPh>
    <rPh sb="61" eb="63">
      <t>イジョウ</t>
    </rPh>
    <rPh sb="63" eb="65">
      <t>カイゼン</t>
    </rPh>
    <rPh sb="73" eb="75">
      <t>カイゼン</t>
    </rPh>
    <rPh sb="75" eb="77">
      <t>ヨウイン</t>
    </rPh>
    <rPh sb="78" eb="80">
      <t>カクニン</t>
    </rPh>
    <phoneticPr fontId="2"/>
  </si>
  <si>
    <r>
      <t>売上総利益率は、過去決算値からも変動は小さい指標です。大きな改革を伴わずに改善されることはありません。今回の試算表では5%以上の大幅な改善が</t>
    </r>
    <r>
      <rPr>
        <sz val="10"/>
        <color indexed="10"/>
        <rFont val="ＭＳ 明朝"/>
        <family val="1"/>
        <charset val="128"/>
      </rPr>
      <t>あることから</t>
    </r>
    <r>
      <rPr>
        <sz val="10"/>
        <rFont val="ＭＳ 明朝"/>
        <family val="1"/>
        <charset val="128"/>
      </rPr>
      <t>改善要因の確認が重要です。</t>
    </r>
    <rPh sb="0" eb="2">
      <t>ウリアゲ</t>
    </rPh>
    <rPh sb="2" eb="5">
      <t>ソウリエキ</t>
    </rPh>
    <rPh sb="5" eb="6">
      <t>リツ</t>
    </rPh>
    <rPh sb="8" eb="10">
      <t>カコ</t>
    </rPh>
    <rPh sb="10" eb="12">
      <t>ケッサン</t>
    </rPh>
    <rPh sb="12" eb="13">
      <t>チ</t>
    </rPh>
    <rPh sb="16" eb="18">
      <t>ヘンドウ</t>
    </rPh>
    <rPh sb="19" eb="20">
      <t>チイ</t>
    </rPh>
    <rPh sb="22" eb="24">
      <t>シヒョウ</t>
    </rPh>
    <rPh sb="27" eb="28">
      <t>オオ</t>
    </rPh>
    <rPh sb="30" eb="32">
      <t>カイカク</t>
    </rPh>
    <rPh sb="33" eb="34">
      <t>トモナ</t>
    </rPh>
    <rPh sb="37" eb="39">
      <t>カイゼン</t>
    </rPh>
    <rPh sb="51" eb="53">
      <t>コンカイ</t>
    </rPh>
    <rPh sb="54" eb="57">
      <t>シサンヒョウ</t>
    </rPh>
    <rPh sb="61" eb="63">
      <t>イジョウ</t>
    </rPh>
    <rPh sb="64" eb="66">
      <t>オオハバ</t>
    </rPh>
    <rPh sb="67" eb="69">
      <t>カイゼン</t>
    </rPh>
    <rPh sb="76" eb="78">
      <t>カイゼン</t>
    </rPh>
    <rPh sb="78" eb="80">
      <t>ヨウイン</t>
    </rPh>
    <rPh sb="81" eb="83">
      <t>カクニン</t>
    </rPh>
    <rPh sb="84" eb="86">
      <t>ジュウヨウ</t>
    </rPh>
    <phoneticPr fontId="2"/>
  </si>
  <si>
    <t>注意:無色のｾﾙに入力をお願いします。</t>
    <rPh sb="0" eb="2">
      <t>チュウイ</t>
    </rPh>
    <rPh sb="3" eb="5">
      <t>ムショク</t>
    </rPh>
    <rPh sb="9" eb="11">
      <t>ニュウリョク</t>
    </rPh>
    <rPh sb="13" eb="14">
      <t>ネガ</t>
    </rPh>
    <phoneticPr fontId="2"/>
  </si>
  <si>
    <r>
      <t>売上総利益率が試算表では</t>
    </r>
    <r>
      <rPr>
        <sz val="10"/>
        <color indexed="10"/>
        <rFont val="ＭＳ 明朝"/>
        <family val="1"/>
        <charset val="128"/>
      </rPr>
      <t>計画</t>
    </r>
    <r>
      <rPr>
        <sz val="10"/>
        <rFont val="ＭＳ 明朝"/>
        <family val="1"/>
        <charset val="128"/>
      </rPr>
      <t>比10%以上良化しています。</t>
    </r>
    <r>
      <rPr>
        <sz val="10"/>
        <color indexed="14"/>
        <rFont val="ＭＳ 明朝"/>
        <family val="1"/>
        <charset val="128"/>
      </rPr>
      <t>入力ミスがないか要因</t>
    </r>
    <r>
      <rPr>
        <sz val="10"/>
        <rFont val="ＭＳ 明朝"/>
        <family val="1"/>
        <charset val="128"/>
      </rPr>
      <t>の把握が必要です。なお「修正売上総利益額」は</t>
    </r>
    <r>
      <rPr>
        <sz val="10"/>
        <color indexed="10"/>
        <rFont val="ＭＳ 明朝"/>
        <family val="1"/>
        <charset val="128"/>
      </rPr>
      <t>計画</t>
    </r>
    <r>
      <rPr>
        <sz val="10"/>
        <rFont val="ＭＳ 明朝"/>
        <family val="1"/>
        <charset val="128"/>
      </rPr>
      <t>総利益率で算出しています。</t>
    </r>
    <rPh sb="0" eb="2">
      <t>ウリアゲ</t>
    </rPh>
    <rPh sb="2" eb="5">
      <t>ソウリエキ</t>
    </rPh>
    <rPh sb="5" eb="6">
      <t>リツ</t>
    </rPh>
    <rPh sb="7" eb="10">
      <t>シサンヒョウ</t>
    </rPh>
    <rPh sb="12" eb="14">
      <t>ケイカク</t>
    </rPh>
    <rPh sb="14" eb="15">
      <t>ヒ</t>
    </rPh>
    <rPh sb="18" eb="20">
      <t>イジョウ</t>
    </rPh>
    <rPh sb="20" eb="22">
      <t>リョウカ</t>
    </rPh>
    <rPh sb="28" eb="30">
      <t>ニュウリョク</t>
    </rPh>
    <rPh sb="36" eb="38">
      <t>ヨウイン</t>
    </rPh>
    <rPh sb="39" eb="41">
      <t>ハアク</t>
    </rPh>
    <rPh sb="42" eb="44">
      <t>ヒツヨウ</t>
    </rPh>
    <rPh sb="50" eb="52">
      <t>シュウセイ</t>
    </rPh>
    <rPh sb="52" eb="54">
      <t>ウリアゲ</t>
    </rPh>
    <rPh sb="54" eb="57">
      <t>ソウリエキ</t>
    </rPh>
    <rPh sb="57" eb="58">
      <t>ガク</t>
    </rPh>
    <rPh sb="60" eb="62">
      <t>ケイカク</t>
    </rPh>
    <rPh sb="62" eb="65">
      <t>ソウリエキ</t>
    </rPh>
    <rPh sb="65" eb="66">
      <t>リツ</t>
    </rPh>
    <rPh sb="67" eb="69">
      <t>サンシュツ</t>
    </rPh>
    <phoneticPr fontId="5"/>
  </si>
  <si>
    <t>R1.6.20.修正</t>
    <rPh sb="8" eb="10">
      <t>シュウセイ</t>
    </rPh>
    <phoneticPr fontId="2"/>
  </si>
  <si>
    <t xml:space="preserve">売上総利益率は過去３期の率推移を確認して下さい。
売上１億円の場合1%改善すれば、利益が1百万円増加します。
</t>
    <rPh sb="0" eb="2">
      <t>ウリアゲ</t>
    </rPh>
    <rPh sb="2" eb="5">
      <t>ソウリエキ</t>
    </rPh>
    <rPh sb="5" eb="6">
      <t>リツ</t>
    </rPh>
    <rPh sb="7" eb="9">
      <t>カコ</t>
    </rPh>
    <rPh sb="10" eb="11">
      <t>キ</t>
    </rPh>
    <rPh sb="12" eb="13">
      <t>リツ</t>
    </rPh>
    <rPh sb="13" eb="15">
      <t>スイイ</t>
    </rPh>
    <rPh sb="16" eb="18">
      <t>カクニン</t>
    </rPh>
    <rPh sb="20" eb="21">
      <t>クダ</t>
    </rPh>
    <rPh sb="25" eb="27">
      <t>ウリアゲ</t>
    </rPh>
    <rPh sb="28" eb="29">
      <t>オク</t>
    </rPh>
    <rPh sb="29" eb="30">
      <t>エン</t>
    </rPh>
    <rPh sb="31" eb="33">
      <t>バアイ</t>
    </rPh>
    <rPh sb="35" eb="37">
      <t>カイゼン</t>
    </rPh>
    <rPh sb="41" eb="43">
      <t>リエキ</t>
    </rPh>
    <rPh sb="45" eb="47">
      <t>ヒャクマン</t>
    </rPh>
    <rPh sb="47" eb="48">
      <t>エン</t>
    </rPh>
    <rPh sb="48" eb="50">
      <t>ゾウカ</t>
    </rPh>
    <phoneticPr fontId="2"/>
  </si>
  <si>
    <t>実地棚卸(現品棚卸)や減価償却(原価分)を試算表に反映されていない場合は、
それを加味した比較分析が必要になります。</t>
    <rPh sb="0" eb="2">
      <t>ジッチ</t>
    </rPh>
    <rPh sb="2" eb="4">
      <t>タナオロ</t>
    </rPh>
    <rPh sb="5" eb="7">
      <t>ゲンピン</t>
    </rPh>
    <rPh sb="7" eb="9">
      <t>タナオロ</t>
    </rPh>
    <rPh sb="11" eb="13">
      <t>ゲンカ</t>
    </rPh>
    <rPh sb="13" eb="15">
      <t>ショウキャク</t>
    </rPh>
    <rPh sb="16" eb="18">
      <t>ゲンカ</t>
    </rPh>
    <rPh sb="18" eb="19">
      <t>ブン</t>
    </rPh>
    <rPh sb="21" eb="24">
      <t>シサンヒョウ</t>
    </rPh>
    <rPh sb="25" eb="27">
      <t>ハンエイ</t>
    </rPh>
    <rPh sb="33" eb="35">
      <t>バアイ</t>
    </rPh>
    <rPh sb="41" eb="43">
      <t>カミ</t>
    </rPh>
    <rPh sb="45" eb="47">
      <t>ヒカク</t>
    </rPh>
    <rPh sb="47" eb="49">
      <t>ブンセキ</t>
    </rPh>
    <rPh sb="50" eb="52">
      <t>ヒツヨウ</t>
    </rPh>
    <phoneticPr fontId="2"/>
  </si>
  <si>
    <t>試算表診断書のご使用について</t>
    <rPh sb="0" eb="3">
      <t>シサンヒョウ</t>
    </rPh>
    <rPh sb="3" eb="5">
      <t>シンダン</t>
    </rPh>
    <rPh sb="5" eb="6">
      <t>ショ</t>
    </rPh>
    <rPh sb="8" eb="10">
      <t>シヨウ</t>
    </rPh>
    <phoneticPr fontId="2"/>
  </si>
  <si>
    <t>試算表と経営(改善)計画を比較しましょう　〔試算表診断書〕</t>
    <rPh sb="0" eb="3">
      <t>シサンヒョウ</t>
    </rPh>
    <rPh sb="13" eb="15">
      <t>ヒカク</t>
    </rPh>
    <rPh sb="22" eb="25">
      <t>シサンヒョウ</t>
    </rPh>
    <rPh sb="25" eb="27">
      <t>シンダン</t>
    </rPh>
    <rPh sb="27" eb="28">
      <t>ショ</t>
    </rPh>
    <phoneticPr fontId="3"/>
  </si>
  <si>
    <t>試算表診断書は、社長が毎月の試算表を顧問税理士や経理担当者から受け取るだけ</t>
    <rPh sb="0" eb="5">
      <t>シサンヒョウシンダン</t>
    </rPh>
    <rPh sb="5" eb="6">
      <t>ショ</t>
    </rPh>
    <rPh sb="8" eb="10">
      <t>シャチョウ</t>
    </rPh>
    <rPh sb="11" eb="13">
      <t>マイツキ</t>
    </rPh>
    <rPh sb="14" eb="17">
      <t>シサンヒョウ</t>
    </rPh>
    <rPh sb="18" eb="20">
      <t>コモン</t>
    </rPh>
    <rPh sb="20" eb="23">
      <t>ゼイリシ</t>
    </rPh>
    <rPh sb="24" eb="26">
      <t>ケイリ</t>
    </rPh>
    <rPh sb="26" eb="29">
      <t>タントウシャ</t>
    </rPh>
    <rPh sb="31" eb="32">
      <t>ウ</t>
    </rPh>
    <rPh sb="33" eb="34">
      <t>ト</t>
    </rPh>
    <phoneticPr fontId="2"/>
  </si>
  <si>
    <t>でなく経営(改善)計画と比較し分析を行うシートです。</t>
    <rPh sb="3" eb="5">
      <t>ケイエイ</t>
    </rPh>
    <rPh sb="6" eb="8">
      <t>カイゼン</t>
    </rPh>
    <rPh sb="9" eb="11">
      <t>ケイカク</t>
    </rPh>
    <rPh sb="12" eb="14">
      <t>ヒカク</t>
    </rPh>
    <rPh sb="15" eb="17">
      <t>ブンセキ</t>
    </rPh>
    <rPh sb="18" eb="19">
      <t>オコナ</t>
    </rPh>
    <phoneticPr fontId="2"/>
  </si>
  <si>
    <t>(株)姫路○○興業運輸</t>
    <rPh sb="0" eb="3">
      <t>カブ</t>
    </rPh>
    <rPh sb="3" eb="5">
      <t>ヒメジ</t>
    </rPh>
    <rPh sb="7" eb="9">
      <t>コウギョウ</t>
    </rPh>
    <rPh sb="9" eb="11">
      <t>ウンユ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</si>
</sst>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411]ggge&quot;年&quot;m&quot;月&quot;d&quot;日&quot;;@"/>
    <numFmt numFmtId="177" formatCode="0.0%"/>
    <numFmt numFmtId="178" formatCode="#,###&quot;ヶ&quot;&quot;月&quot;"/>
    <numFmt numFmtId="179" formatCode="\ 0.0%&quot;  (計&quot;&quot;画&quot;&quot;比)&quot;"/>
    <numFmt numFmtId="180" formatCode="#&quot;月&quot;"/>
    <numFmt numFmtId="181" formatCode="&quot;次&quot;&quot;期&quot;#&quot;月&quot;"/>
    <numFmt numFmtId="182" formatCode="0.000"/>
    <numFmt numFmtId="183" formatCode="0.0000"/>
  </numFmts>
  <fonts count="24" x14ac:knownFonts="1">
    <font>
      <sz val="11"/>
      <name val="ＭＳ 明朝"/>
      <family val="1"/>
      <charset val="128"/>
    </font>
    <font>
      <sz val="11"/>
      <name val="ＭＳ 明朝"/>
      <family val="1"/>
      <charset val="128"/>
    </font>
    <font>
      <sz val="6"/>
      <name val="ＭＳ 明朝"/>
      <family val="1"/>
      <charset val="128"/>
    </font>
    <font>
      <sz val="6"/>
      <name val="ＭＳ Ｐゴシック"/>
      <family val="3"/>
      <charset val="128"/>
    </font>
    <font>
      <sz val="11"/>
      <name val="ＭＳ 明朝"/>
      <family val="1"/>
      <charset val="128"/>
    </font>
    <font>
      <sz val="6"/>
      <name val="ＭＳ ゴシック"/>
      <family val="3"/>
      <charset val="128"/>
    </font>
    <font>
      <sz val="10"/>
      <name val="ＭＳ 明朝"/>
      <family val="1"/>
      <charset val="128"/>
    </font>
    <font>
      <b/>
      <sz val="12"/>
      <name val="ＭＳ 明朝"/>
      <family val="1"/>
      <charset val="128"/>
    </font>
    <font>
      <b/>
      <sz val="10"/>
      <name val="ＭＳ 明朝"/>
      <family val="1"/>
      <charset val="128"/>
    </font>
    <font>
      <b/>
      <sz val="14"/>
      <name val="ＭＳ 明朝"/>
      <family val="1"/>
      <charset val="128"/>
    </font>
    <font>
      <b/>
      <sz val="11"/>
      <name val="ＭＳ 明朝"/>
      <family val="1"/>
      <charset val="128"/>
    </font>
    <font>
      <sz val="8"/>
      <name val="ＭＳ 明朝"/>
      <family val="1"/>
      <charset val="128"/>
    </font>
    <font>
      <sz val="9"/>
      <name val="ＭＳ 明朝"/>
      <family val="1"/>
      <charset val="128"/>
    </font>
    <font>
      <sz val="10"/>
      <color indexed="10"/>
      <name val="ＭＳ 明朝"/>
      <family val="1"/>
      <charset val="128"/>
    </font>
    <font>
      <sz val="10"/>
      <color indexed="8"/>
      <name val="ＭＳ 明朝"/>
      <family val="1"/>
      <charset val="128"/>
    </font>
    <font>
      <sz val="10"/>
      <color indexed="60"/>
      <name val="ＭＳ 明朝"/>
      <family val="1"/>
      <charset val="128"/>
    </font>
    <font>
      <sz val="11"/>
      <color indexed="60"/>
      <name val="ＭＳ 明朝"/>
      <family val="1"/>
      <charset val="128"/>
    </font>
    <font>
      <sz val="9"/>
      <color indexed="60"/>
      <name val="ＭＳ 明朝"/>
      <family val="1"/>
      <charset val="128"/>
    </font>
    <font>
      <sz val="10"/>
      <color indexed="14"/>
      <name val="ＭＳ 明朝"/>
      <family val="1"/>
      <charset val="128"/>
    </font>
    <font>
      <sz val="10"/>
      <color theme="1"/>
      <name val="ＭＳ 明朝"/>
      <family val="1"/>
      <charset val="128"/>
    </font>
    <font>
      <sz val="9"/>
      <color theme="1"/>
      <name val="ＭＳ 明朝"/>
      <family val="1"/>
      <charset val="128"/>
    </font>
    <font>
      <b/>
      <sz val="11"/>
      <color rgb="FFFF0000"/>
      <name val="ＭＳ 明朝"/>
      <family val="1"/>
      <charset val="128"/>
    </font>
    <font>
      <b/>
      <sz val="12"/>
      <color rgb="FFFF0000"/>
      <name val="ＭＳ 明朝"/>
      <family val="1"/>
      <charset val="128"/>
    </font>
    <font>
      <b/>
      <sz val="10"/>
      <color rgb="FFFF0000"/>
      <name val="ＭＳ 明朝"/>
      <family val="1"/>
      <charset val="128"/>
    </font>
  </fonts>
  <fills count="7">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CCFFFF"/>
        <bgColor indexed="64"/>
      </patternFill>
    </fill>
    <fill>
      <patternFill patternType="solid">
        <fgColor rgb="FFCCFFCC"/>
        <bgColor indexed="64"/>
      </patternFill>
    </fill>
    <fill>
      <patternFill patternType="solid">
        <fgColor rgb="FFFFFF00"/>
        <bgColor indexed="64"/>
      </patternFill>
    </fill>
  </fills>
  <borders count="44">
    <border>
      <left/>
      <right/>
      <top/>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bottom style="mediumDashDotDot">
        <color indexed="64"/>
      </bottom>
      <diagonal/>
    </border>
    <border>
      <left style="hair">
        <color indexed="64"/>
      </left>
      <right style="hair">
        <color indexed="64"/>
      </right>
      <top style="hair">
        <color indexed="64"/>
      </top>
      <bottom/>
      <diagonal/>
    </border>
    <border>
      <left style="hair">
        <color indexed="64"/>
      </left>
      <right/>
      <top style="thin">
        <color indexed="64"/>
      </top>
      <bottom style="hair">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s>
  <cellStyleXfs count="3">
    <xf numFmtId="0" fontId="0" fillId="0" borderId="0"/>
    <xf numFmtId="9" fontId="1" fillId="0" borderId="0" applyFont="0" applyFill="0" applyBorder="0" applyAlignment="0" applyProtection="0"/>
    <xf numFmtId="38" fontId="1" fillId="0" borderId="0" applyFont="0" applyFill="0" applyBorder="0" applyAlignment="0" applyProtection="0"/>
  </cellStyleXfs>
  <cellXfs count="197">
    <xf numFmtId="0" fontId="0" fillId="0" borderId="0" xfId="0"/>
    <xf numFmtId="0" fontId="0" fillId="2" borderId="0" xfId="0" applyFont="1" applyFill="1" applyAlignment="1" applyProtection="1">
      <alignment vertical="center"/>
      <protection hidden="1"/>
    </xf>
    <xf numFmtId="0" fontId="6" fillId="2" borderId="0" xfId="0" applyFont="1" applyFill="1" applyAlignment="1" applyProtection="1">
      <alignment vertical="center"/>
      <protection hidden="1"/>
    </xf>
    <xf numFmtId="0" fontId="0" fillId="0" borderId="0" xfId="0" applyFont="1" applyAlignment="1" applyProtection="1">
      <alignment vertical="center"/>
      <protection hidden="1"/>
    </xf>
    <xf numFmtId="0" fontId="6" fillId="0" borderId="0" xfId="0" applyFont="1" applyAlignment="1" applyProtection="1">
      <alignment vertical="center"/>
      <protection hidden="1"/>
    </xf>
    <xf numFmtId="0" fontId="0" fillId="0" borderId="0" xfId="0" applyFont="1" applyAlignment="1" applyProtection="1">
      <alignment horizontal="center" vertical="center"/>
      <protection hidden="1"/>
    </xf>
    <xf numFmtId="0" fontId="9" fillId="2" borderId="0" xfId="0" applyFont="1" applyFill="1" applyAlignment="1" applyProtection="1">
      <alignment vertical="center"/>
      <protection hidden="1"/>
    </xf>
    <xf numFmtId="0" fontId="6" fillId="2" borderId="1" xfId="0" applyFont="1" applyFill="1" applyBorder="1" applyAlignment="1" applyProtection="1">
      <alignment horizontal="center" vertical="center"/>
      <protection hidden="1"/>
    </xf>
    <xf numFmtId="0" fontId="6" fillId="2" borderId="0" xfId="0" applyFont="1" applyFill="1" applyAlignment="1" applyProtection="1">
      <alignment horizontal="center" vertical="center"/>
      <protection hidden="1"/>
    </xf>
    <xf numFmtId="0" fontId="6" fillId="2" borderId="0" xfId="0" applyFont="1" applyFill="1" applyBorder="1" applyAlignment="1" applyProtection="1">
      <alignment horizontal="center" vertical="center"/>
      <protection hidden="1"/>
    </xf>
    <xf numFmtId="0" fontId="0" fillId="2" borderId="0" xfId="0" applyFont="1" applyFill="1" applyBorder="1" applyAlignment="1" applyProtection="1">
      <alignment vertical="center"/>
      <protection hidden="1"/>
    </xf>
    <xf numFmtId="0" fontId="6" fillId="2" borderId="2" xfId="0" applyFont="1" applyFill="1" applyBorder="1" applyAlignment="1" applyProtection="1">
      <alignment horizontal="center" vertical="center"/>
      <protection hidden="1"/>
    </xf>
    <xf numFmtId="0" fontId="6" fillId="0" borderId="3" xfId="0" applyFont="1" applyBorder="1" applyAlignment="1" applyProtection="1">
      <alignment vertical="center"/>
      <protection locked="0"/>
    </xf>
    <xf numFmtId="0" fontId="6" fillId="2" borderId="4" xfId="0" applyFont="1" applyFill="1" applyBorder="1" applyAlignment="1" applyProtection="1">
      <alignment vertical="center"/>
      <protection hidden="1"/>
    </xf>
    <xf numFmtId="0" fontId="6" fillId="2" borderId="3" xfId="0" applyFont="1" applyFill="1" applyBorder="1" applyAlignment="1" applyProtection="1">
      <alignment vertical="center"/>
      <protection hidden="1"/>
    </xf>
    <xf numFmtId="0" fontId="10" fillId="2" borderId="0" xfId="0" applyFont="1" applyFill="1" applyBorder="1" applyAlignment="1" applyProtection="1">
      <alignment vertical="center"/>
      <protection hidden="1"/>
    </xf>
    <xf numFmtId="0" fontId="11" fillId="2" borderId="0" xfId="0" applyFont="1" applyFill="1" applyAlignment="1" applyProtection="1">
      <alignment horizontal="right" vertical="center"/>
      <protection hidden="1"/>
    </xf>
    <xf numFmtId="0" fontId="6" fillId="2" borderId="5" xfId="0" applyFont="1" applyFill="1" applyBorder="1" applyAlignment="1" applyProtection="1">
      <alignment vertical="center"/>
      <protection hidden="1"/>
    </xf>
    <xf numFmtId="0" fontId="6" fillId="2" borderId="6" xfId="0" applyFont="1" applyFill="1" applyBorder="1" applyAlignment="1" applyProtection="1">
      <alignment horizontal="center" vertical="center"/>
      <protection hidden="1"/>
    </xf>
    <xf numFmtId="0" fontId="6" fillId="2" borderId="7" xfId="0" applyFont="1" applyFill="1" applyBorder="1" applyAlignment="1" applyProtection="1">
      <alignment horizontal="center" vertical="center"/>
      <protection hidden="1"/>
    </xf>
    <xf numFmtId="0" fontId="6" fillId="2" borderId="8" xfId="0" applyFont="1" applyFill="1" applyBorder="1" applyAlignment="1" applyProtection="1">
      <alignment horizontal="center" vertical="center"/>
      <protection hidden="1"/>
    </xf>
    <xf numFmtId="0" fontId="6" fillId="2" borderId="9" xfId="0" applyFont="1" applyFill="1" applyBorder="1" applyAlignment="1" applyProtection="1">
      <alignment horizontal="center" vertical="center"/>
      <protection hidden="1"/>
    </xf>
    <xf numFmtId="0" fontId="6" fillId="2" borderId="10" xfId="0" applyFont="1" applyFill="1" applyBorder="1" applyAlignment="1" applyProtection="1">
      <alignment vertical="center"/>
      <protection hidden="1"/>
    </xf>
    <xf numFmtId="38" fontId="19" fillId="0" borderId="11" xfId="2" applyFont="1" applyBorder="1" applyAlignment="1" applyProtection="1">
      <alignment vertical="center" shrinkToFit="1"/>
      <protection locked="0"/>
    </xf>
    <xf numFmtId="10" fontId="19" fillId="2" borderId="12" xfId="1" applyNumberFormat="1" applyFont="1" applyFill="1" applyBorder="1" applyAlignment="1" applyProtection="1">
      <alignment horizontal="right" vertical="center" shrinkToFit="1"/>
      <protection hidden="1"/>
    </xf>
    <xf numFmtId="38" fontId="19" fillId="0" borderId="13" xfId="2" applyFont="1" applyBorder="1" applyAlignment="1" applyProtection="1">
      <alignment vertical="center" shrinkToFit="1"/>
      <protection locked="0"/>
    </xf>
    <xf numFmtId="10" fontId="19" fillId="2" borderId="14" xfId="1" applyNumberFormat="1" applyFont="1" applyFill="1" applyBorder="1" applyAlignment="1" applyProtection="1">
      <alignment horizontal="right" vertical="center" shrinkToFit="1"/>
      <protection hidden="1"/>
    </xf>
    <xf numFmtId="38" fontId="19" fillId="2" borderId="11" xfId="2" applyFont="1" applyFill="1" applyBorder="1" applyAlignment="1" applyProtection="1">
      <alignment vertical="center" shrinkToFit="1"/>
      <protection hidden="1"/>
    </xf>
    <xf numFmtId="38" fontId="6" fillId="2" borderId="15" xfId="0" applyNumberFormat="1" applyFont="1" applyFill="1" applyBorder="1" applyAlignment="1" applyProtection="1">
      <alignment vertical="center" shrinkToFit="1"/>
      <protection hidden="1"/>
    </xf>
    <xf numFmtId="38" fontId="19" fillId="0" borderId="11" xfId="2" applyFont="1" applyFill="1" applyBorder="1" applyAlignment="1" applyProtection="1">
      <alignment vertical="center" shrinkToFit="1"/>
      <protection locked="0"/>
    </xf>
    <xf numFmtId="38" fontId="19" fillId="0" borderId="13" xfId="2" applyFont="1" applyFill="1" applyBorder="1" applyAlignment="1" applyProtection="1">
      <alignment vertical="center" shrinkToFit="1"/>
      <protection locked="0"/>
    </xf>
    <xf numFmtId="38" fontId="19" fillId="2" borderId="15" xfId="2" applyFont="1" applyFill="1" applyBorder="1" applyAlignment="1" applyProtection="1">
      <alignment vertical="center" shrinkToFit="1"/>
      <protection hidden="1"/>
    </xf>
    <xf numFmtId="0" fontId="6" fillId="0" borderId="0" xfId="0" applyFont="1" applyAlignment="1" applyProtection="1">
      <alignment vertical="center" wrapText="1"/>
      <protection hidden="1"/>
    </xf>
    <xf numFmtId="0" fontId="20" fillId="2" borderId="11" xfId="0" applyFont="1" applyFill="1" applyBorder="1" applyAlignment="1" applyProtection="1">
      <alignment horizontal="center" vertical="center" wrapText="1" shrinkToFit="1"/>
      <protection hidden="1"/>
    </xf>
    <xf numFmtId="0" fontId="6" fillId="2" borderId="16" xfId="0" applyFont="1" applyFill="1" applyBorder="1" applyAlignment="1" applyProtection="1">
      <alignment vertical="center"/>
      <protection hidden="1"/>
    </xf>
    <xf numFmtId="38" fontId="19" fillId="0" borderId="17" xfId="2" applyFont="1" applyBorder="1" applyAlignment="1" applyProtection="1">
      <alignment vertical="center" shrinkToFit="1"/>
      <protection locked="0"/>
    </xf>
    <xf numFmtId="10" fontId="19" fillId="2" borderId="18" xfId="1" applyNumberFormat="1" applyFont="1" applyFill="1" applyBorder="1" applyAlignment="1" applyProtection="1">
      <alignment horizontal="right" vertical="center" shrinkToFit="1"/>
      <protection hidden="1"/>
    </xf>
    <xf numFmtId="38" fontId="19" fillId="0" borderId="19" xfId="2" applyFont="1" applyBorder="1" applyAlignment="1" applyProtection="1">
      <alignment vertical="center" shrinkToFit="1"/>
      <protection locked="0"/>
    </xf>
    <xf numFmtId="10" fontId="19" fillId="2" borderId="20" xfId="1" applyNumberFormat="1" applyFont="1" applyFill="1" applyBorder="1" applyAlignment="1" applyProtection="1">
      <alignment horizontal="right" vertical="center" shrinkToFit="1"/>
      <protection hidden="1"/>
    </xf>
    <xf numFmtId="38" fontId="19" fillId="2" borderId="17" xfId="2" applyFont="1" applyFill="1" applyBorder="1" applyAlignment="1" applyProtection="1">
      <alignment vertical="center" shrinkToFit="1"/>
      <protection hidden="1"/>
    </xf>
    <xf numFmtId="38" fontId="6" fillId="2" borderId="21" xfId="0" applyNumberFormat="1" applyFont="1" applyFill="1" applyBorder="1" applyAlignment="1" applyProtection="1">
      <alignment vertical="center" shrinkToFit="1"/>
      <protection hidden="1"/>
    </xf>
    <xf numFmtId="0" fontId="0" fillId="0" borderId="0" xfId="0" applyFont="1" applyBorder="1" applyAlignment="1" applyProtection="1">
      <alignment vertical="center"/>
      <protection hidden="1"/>
    </xf>
    <xf numFmtId="0" fontId="6" fillId="2" borderId="0" xfId="0" applyFont="1" applyFill="1" applyBorder="1" applyAlignment="1" applyProtection="1">
      <alignment vertical="center"/>
      <protection hidden="1"/>
    </xf>
    <xf numFmtId="38" fontId="19" fillId="2" borderId="0" xfId="2" applyFont="1" applyFill="1" applyBorder="1" applyAlignment="1" applyProtection="1">
      <alignment vertical="center"/>
      <protection hidden="1"/>
    </xf>
    <xf numFmtId="177" fontId="19" fillId="2" borderId="0" xfId="1" applyNumberFormat="1" applyFont="1" applyFill="1" applyBorder="1" applyAlignment="1" applyProtection="1">
      <alignment horizontal="right" vertical="center"/>
      <protection hidden="1"/>
    </xf>
    <xf numFmtId="38" fontId="0" fillId="2" borderId="0" xfId="0" applyNumberFormat="1" applyFont="1" applyFill="1" applyBorder="1" applyAlignment="1" applyProtection="1">
      <alignment vertical="center"/>
      <protection hidden="1"/>
    </xf>
    <xf numFmtId="0" fontId="0" fillId="2" borderId="0" xfId="0" applyFont="1" applyFill="1" applyAlignment="1" applyProtection="1">
      <alignment horizontal="center" vertical="center"/>
      <protection hidden="1"/>
    </xf>
    <xf numFmtId="0" fontId="6" fillId="2" borderId="11" xfId="0" applyFont="1" applyFill="1" applyBorder="1" applyAlignment="1" applyProtection="1">
      <alignment horizontal="left" vertical="center" shrinkToFit="1"/>
      <protection hidden="1"/>
    </xf>
    <xf numFmtId="38" fontId="19" fillId="2" borderId="0" xfId="2" applyFont="1" applyFill="1" applyBorder="1" applyAlignment="1" applyProtection="1">
      <alignment horizontal="right" vertical="center"/>
      <protection hidden="1"/>
    </xf>
    <xf numFmtId="177" fontId="19" fillId="2" borderId="0" xfId="1" applyNumberFormat="1" applyFont="1" applyFill="1" applyBorder="1" applyAlignment="1" applyProtection="1">
      <alignment horizontal="center" vertical="center" shrinkToFit="1"/>
      <protection hidden="1"/>
    </xf>
    <xf numFmtId="0" fontId="6" fillId="2" borderId="11" xfId="0" applyFont="1" applyFill="1" applyBorder="1" applyAlignment="1" applyProtection="1">
      <alignment vertical="center"/>
      <protection hidden="1"/>
    </xf>
    <xf numFmtId="0" fontId="6" fillId="2" borderId="17" xfId="0" applyFont="1" applyFill="1" applyBorder="1" applyAlignment="1" applyProtection="1">
      <alignment vertical="center"/>
      <protection hidden="1"/>
    </xf>
    <xf numFmtId="0" fontId="8" fillId="2" borderId="0" xfId="0" applyFont="1" applyFill="1" applyBorder="1" applyAlignment="1" applyProtection="1">
      <alignment horizontal="left" vertical="center" shrinkToFit="1"/>
      <protection hidden="1"/>
    </xf>
    <xf numFmtId="0" fontId="0" fillId="0" borderId="0" xfId="0" applyFont="1" applyFill="1" applyBorder="1" applyAlignment="1" applyProtection="1">
      <alignment vertical="center"/>
      <protection hidden="1"/>
    </xf>
    <xf numFmtId="0" fontId="6" fillId="0" borderId="0" xfId="0" applyFont="1" applyBorder="1" applyAlignment="1" applyProtection="1">
      <alignment vertical="center" wrapText="1"/>
      <protection hidden="1"/>
    </xf>
    <xf numFmtId="0" fontId="0" fillId="0" borderId="0" xfId="0" applyFont="1" applyBorder="1" applyAlignment="1" applyProtection="1">
      <alignment horizontal="center" vertical="center" textRotation="255"/>
      <protection hidden="1"/>
    </xf>
    <xf numFmtId="0" fontId="0" fillId="0" borderId="0" xfId="0" applyFont="1" applyBorder="1" applyAlignment="1" applyProtection="1">
      <alignment horizontal="center" vertical="center"/>
      <protection hidden="1"/>
    </xf>
    <xf numFmtId="9" fontId="0" fillId="2" borderId="15" xfId="0" applyNumberFormat="1" applyFont="1" applyFill="1" applyBorder="1" applyAlignment="1" applyProtection="1">
      <alignment horizontal="center" vertical="center"/>
      <protection hidden="1"/>
    </xf>
    <xf numFmtId="0" fontId="6" fillId="0" borderId="15" xfId="0" applyFont="1" applyBorder="1" applyAlignment="1" applyProtection="1">
      <alignment vertical="center" wrapText="1"/>
      <protection hidden="1"/>
    </xf>
    <xf numFmtId="0" fontId="0" fillId="0" borderId="0" xfId="0" applyFont="1" applyAlignment="1" applyProtection="1">
      <alignment vertical="center" textRotation="255" wrapText="1"/>
      <protection hidden="1"/>
    </xf>
    <xf numFmtId="0" fontId="6" fillId="0" borderId="15" xfId="0" applyFont="1" applyBorder="1" applyAlignment="1" applyProtection="1">
      <alignment vertical="center"/>
      <protection hidden="1"/>
    </xf>
    <xf numFmtId="0" fontId="0" fillId="0" borderId="0" xfId="0" applyAlignment="1">
      <alignment vertical="center"/>
    </xf>
    <xf numFmtId="0" fontId="0" fillId="3" borderId="0" xfId="0" applyFill="1" applyAlignment="1">
      <alignment vertical="center"/>
    </xf>
    <xf numFmtId="0" fontId="10" fillId="3" borderId="0" xfId="0" applyFont="1" applyFill="1" applyAlignment="1">
      <alignment horizontal="center" vertical="center"/>
    </xf>
    <xf numFmtId="0" fontId="0" fillId="3" borderId="0" xfId="0" applyFill="1" applyAlignment="1">
      <alignment horizontal="center" vertical="center"/>
    </xf>
    <xf numFmtId="0" fontId="6" fillId="3" borderId="0" xfId="0" applyFont="1" applyFill="1" applyAlignment="1">
      <alignment vertical="center"/>
    </xf>
    <xf numFmtId="0" fontId="19" fillId="3" borderId="0" xfId="0" applyFont="1" applyFill="1" applyAlignment="1">
      <alignment vertical="center"/>
    </xf>
    <xf numFmtId="0" fontId="0" fillId="3" borderId="22" xfId="0" applyFill="1" applyBorder="1" applyAlignment="1">
      <alignment vertical="center"/>
    </xf>
    <xf numFmtId="0" fontId="0" fillId="3" borderId="0" xfId="0" applyFill="1" applyBorder="1" applyAlignment="1">
      <alignment vertical="center"/>
    </xf>
    <xf numFmtId="0" fontId="6" fillId="3" borderId="0" xfId="0" applyFont="1" applyFill="1" applyBorder="1" applyAlignment="1">
      <alignment vertical="center"/>
    </xf>
    <xf numFmtId="0" fontId="6" fillId="3" borderId="0" xfId="0" applyFont="1" applyFill="1" applyBorder="1" applyAlignment="1" applyProtection="1">
      <alignment horizontal="left" vertical="center"/>
      <protection hidden="1"/>
    </xf>
    <xf numFmtId="0" fontId="6" fillId="3" borderId="0" xfId="0" applyFont="1" applyFill="1" applyBorder="1" applyAlignment="1" applyProtection="1">
      <alignment vertical="center"/>
      <protection hidden="1"/>
    </xf>
    <xf numFmtId="0" fontId="0" fillId="0" borderId="15" xfId="0" applyFont="1" applyBorder="1" applyAlignment="1" applyProtection="1">
      <alignment vertical="center"/>
      <protection hidden="1"/>
    </xf>
    <xf numFmtId="0" fontId="0" fillId="4" borderId="0" xfId="0" applyFont="1" applyFill="1" applyBorder="1" applyAlignment="1" applyProtection="1">
      <alignment horizontal="center" vertical="center" textRotation="255" wrapText="1"/>
      <protection hidden="1"/>
    </xf>
    <xf numFmtId="9" fontId="0" fillId="2" borderId="0" xfId="0" applyNumberFormat="1" applyFont="1" applyFill="1" applyBorder="1" applyAlignment="1" applyProtection="1">
      <alignment horizontal="center" vertical="center"/>
      <protection hidden="1"/>
    </xf>
    <xf numFmtId="0" fontId="6" fillId="2" borderId="15" xfId="0" applyFont="1" applyFill="1" applyBorder="1" applyAlignment="1" applyProtection="1">
      <alignment vertical="center" wrapText="1"/>
      <protection hidden="1"/>
    </xf>
    <xf numFmtId="38" fontId="0" fillId="0" borderId="0" xfId="0" applyNumberFormat="1" applyFont="1" applyBorder="1" applyAlignment="1" applyProtection="1">
      <alignment vertical="center"/>
      <protection hidden="1"/>
    </xf>
    <xf numFmtId="38" fontId="6" fillId="2" borderId="23" xfId="0" applyNumberFormat="1" applyFont="1" applyFill="1" applyBorder="1" applyAlignment="1" applyProtection="1">
      <alignment vertical="center" shrinkToFit="1"/>
      <protection hidden="1"/>
    </xf>
    <xf numFmtId="38" fontId="4" fillId="2" borderId="21" xfId="2" applyFont="1" applyFill="1" applyBorder="1" applyAlignment="1" applyProtection="1">
      <alignment horizontal="right" vertical="center"/>
      <protection hidden="1"/>
    </xf>
    <xf numFmtId="0" fontId="6" fillId="2" borderId="24" xfId="0" applyFont="1" applyFill="1" applyBorder="1" applyAlignment="1" applyProtection="1">
      <alignment horizontal="center" vertical="center"/>
      <protection hidden="1"/>
    </xf>
    <xf numFmtId="0" fontId="0" fillId="3" borderId="0" xfId="0" applyFont="1" applyFill="1" applyAlignment="1" applyProtection="1">
      <alignment vertical="center"/>
      <protection hidden="1"/>
    </xf>
    <xf numFmtId="0" fontId="6" fillId="3" borderId="0" xfId="0" applyFont="1" applyFill="1" applyAlignment="1" applyProtection="1">
      <alignment vertical="center"/>
      <protection hidden="1"/>
    </xf>
    <xf numFmtId="0" fontId="0" fillId="3" borderId="0" xfId="0" applyFont="1" applyFill="1" applyAlignment="1" applyProtection="1">
      <alignment horizontal="center" vertical="center"/>
      <protection hidden="1"/>
    </xf>
    <xf numFmtId="183" fontId="0" fillId="3" borderId="15" xfId="0" applyNumberFormat="1" applyFont="1" applyFill="1" applyBorder="1" applyAlignment="1" applyProtection="1">
      <alignment vertical="center"/>
      <protection hidden="1"/>
    </xf>
    <xf numFmtId="0" fontId="0" fillId="3" borderId="15" xfId="0" applyFont="1" applyFill="1" applyBorder="1" applyAlignment="1" applyProtection="1">
      <alignment vertical="center"/>
      <protection hidden="1"/>
    </xf>
    <xf numFmtId="182" fontId="0" fillId="3" borderId="15" xfId="0" applyNumberFormat="1" applyFont="1" applyFill="1" applyBorder="1" applyAlignment="1" applyProtection="1">
      <alignment vertical="center"/>
      <protection hidden="1"/>
    </xf>
    <xf numFmtId="0" fontId="6" fillId="3" borderId="0" xfId="0" applyFont="1" applyFill="1" applyBorder="1" applyAlignment="1" applyProtection="1">
      <alignment horizontal="center" vertical="center"/>
      <protection hidden="1"/>
    </xf>
    <xf numFmtId="0" fontId="19" fillId="3" borderId="15" xfId="0" applyFont="1" applyFill="1" applyBorder="1" applyAlignment="1" applyProtection="1">
      <alignment vertical="center" wrapText="1"/>
      <protection hidden="1"/>
    </xf>
    <xf numFmtId="0" fontId="20" fillId="3" borderId="15" xfId="0" applyFont="1" applyFill="1" applyBorder="1" applyAlignment="1" applyProtection="1">
      <alignment horizontal="left" vertical="center"/>
      <protection hidden="1"/>
    </xf>
    <xf numFmtId="0" fontId="0" fillId="3" borderId="15" xfId="0" applyFont="1" applyFill="1" applyBorder="1" applyAlignment="1" applyProtection="1">
      <alignment horizontal="left" vertical="center"/>
      <protection hidden="1"/>
    </xf>
    <xf numFmtId="0" fontId="0" fillId="3" borderId="0" xfId="0" applyFont="1" applyFill="1" applyBorder="1" applyAlignment="1" applyProtection="1">
      <alignment horizontal="center" vertical="center"/>
      <protection hidden="1"/>
    </xf>
    <xf numFmtId="0" fontId="6" fillId="3" borderId="15" xfId="0" applyFont="1" applyFill="1" applyBorder="1" applyAlignment="1" applyProtection="1">
      <alignment vertical="center"/>
      <protection hidden="1"/>
    </xf>
    <xf numFmtId="0" fontId="6" fillId="3" borderId="15" xfId="0" applyFont="1" applyFill="1" applyBorder="1" applyAlignment="1" applyProtection="1">
      <alignment vertical="center" wrapText="1"/>
      <protection hidden="1"/>
    </xf>
    <xf numFmtId="0" fontId="12" fillId="3" borderId="15" xfId="0" applyFont="1" applyFill="1" applyBorder="1" applyAlignment="1" applyProtection="1">
      <alignment vertical="center"/>
      <protection hidden="1"/>
    </xf>
    <xf numFmtId="0" fontId="0" fillId="3" borderId="0" xfId="0" applyFont="1" applyFill="1" applyBorder="1" applyAlignment="1" applyProtection="1">
      <alignment vertical="center"/>
      <protection hidden="1"/>
    </xf>
    <xf numFmtId="0" fontId="12" fillId="3" borderId="15" xfId="0" applyFont="1" applyFill="1" applyBorder="1" applyAlignment="1" applyProtection="1">
      <alignment vertical="center" wrapText="1"/>
      <protection hidden="1"/>
    </xf>
    <xf numFmtId="0" fontId="0" fillId="3" borderId="15" xfId="0" applyFont="1" applyFill="1" applyBorder="1" applyAlignment="1" applyProtection="1">
      <alignment horizontal="right" vertical="center"/>
      <protection hidden="1"/>
    </xf>
    <xf numFmtId="0" fontId="12" fillId="3" borderId="15" xfId="0" applyFont="1" applyFill="1" applyBorder="1" applyAlignment="1" applyProtection="1">
      <alignment horizontal="center" vertical="center" wrapText="1"/>
      <protection hidden="1"/>
    </xf>
    <xf numFmtId="38" fontId="0" fillId="3" borderId="0" xfId="0" applyNumberFormat="1" applyFont="1" applyFill="1" applyBorder="1" applyAlignment="1" applyProtection="1">
      <alignment vertical="center"/>
      <protection hidden="1"/>
    </xf>
    <xf numFmtId="0" fontId="6" fillId="3" borderId="25" xfId="0" applyFont="1" applyFill="1" applyBorder="1" applyAlignment="1" applyProtection="1">
      <alignment vertical="center" wrapText="1"/>
      <protection hidden="1"/>
    </xf>
    <xf numFmtId="0" fontId="21" fillId="3" borderId="0" xfId="0" applyFont="1" applyFill="1" applyBorder="1" applyAlignment="1" applyProtection="1">
      <alignment vertical="center"/>
      <protection hidden="1"/>
    </xf>
    <xf numFmtId="0" fontId="6" fillId="3" borderId="0" xfId="0" applyFont="1" applyFill="1" applyBorder="1" applyAlignment="1" applyProtection="1">
      <alignment vertical="center" shrinkToFit="1"/>
      <protection hidden="1"/>
    </xf>
    <xf numFmtId="0" fontId="22" fillId="3" borderId="0" xfId="0" applyFont="1" applyFill="1" applyAlignment="1" applyProtection="1">
      <alignment vertical="center"/>
      <protection hidden="1"/>
    </xf>
    <xf numFmtId="0" fontId="23" fillId="3" borderId="0" xfId="0" applyFont="1" applyFill="1" applyAlignment="1" applyProtection="1">
      <alignment vertical="center"/>
      <protection hidden="1"/>
    </xf>
    <xf numFmtId="0" fontId="0" fillId="3" borderId="0" xfId="0" quotePrefix="1" applyFont="1" applyFill="1" applyBorder="1" applyAlignment="1" applyProtection="1">
      <alignment vertical="center"/>
      <protection hidden="1"/>
    </xf>
    <xf numFmtId="0" fontId="6" fillId="3" borderId="0" xfId="0" applyFont="1" applyFill="1" applyBorder="1" applyAlignment="1" applyProtection="1">
      <alignment vertical="center" wrapText="1"/>
      <protection hidden="1"/>
    </xf>
    <xf numFmtId="0" fontId="6" fillId="3" borderId="1" xfId="0" applyFont="1" applyFill="1" applyBorder="1" applyAlignment="1" applyProtection="1">
      <alignment vertical="center"/>
      <protection hidden="1"/>
    </xf>
    <xf numFmtId="0" fontId="6" fillId="3" borderId="26" xfId="0" applyFont="1" applyFill="1" applyBorder="1" applyAlignment="1" applyProtection="1">
      <alignment horizontal="left" vertical="center"/>
      <protection hidden="1"/>
    </xf>
    <xf numFmtId="0" fontId="6" fillId="3" borderId="5" xfId="0" applyFont="1" applyFill="1" applyBorder="1" applyAlignment="1" applyProtection="1">
      <alignment vertical="center"/>
      <protection hidden="1"/>
    </xf>
    <xf numFmtId="0" fontId="6" fillId="3" borderId="27" xfId="0" applyFont="1" applyFill="1" applyBorder="1" applyAlignment="1" applyProtection="1">
      <alignment vertical="center"/>
      <protection hidden="1"/>
    </xf>
    <xf numFmtId="0" fontId="6" fillId="3" borderId="28" xfId="0" applyFont="1" applyFill="1" applyBorder="1" applyAlignment="1" applyProtection="1">
      <alignment horizontal="left" wrapText="1"/>
      <protection hidden="1"/>
    </xf>
    <xf numFmtId="0" fontId="6" fillId="3" borderId="29" xfId="0" applyFont="1" applyFill="1" applyBorder="1" applyAlignment="1" applyProtection="1">
      <alignment vertical="top" wrapText="1"/>
      <protection hidden="1"/>
    </xf>
    <xf numFmtId="0" fontId="0" fillId="5" borderId="30" xfId="0" applyFont="1" applyFill="1" applyBorder="1" applyAlignment="1" applyProtection="1">
      <alignment vertical="center"/>
      <protection hidden="1"/>
    </xf>
    <xf numFmtId="181" fontId="6" fillId="5" borderId="31" xfId="0" applyNumberFormat="1" applyFont="1" applyFill="1" applyBorder="1" applyAlignment="1" applyProtection="1">
      <alignment horizontal="right" vertical="center"/>
      <protection hidden="1"/>
    </xf>
    <xf numFmtId="0" fontId="6" fillId="5" borderId="32" xfId="0" applyFont="1" applyFill="1" applyBorder="1" applyAlignment="1" applyProtection="1">
      <alignment horizontal="left" vertical="center"/>
      <protection hidden="1"/>
    </xf>
    <xf numFmtId="180" fontId="6" fillId="5" borderId="31" xfId="0" applyNumberFormat="1" applyFont="1" applyFill="1" applyBorder="1" applyAlignment="1" applyProtection="1">
      <alignment horizontal="right" vertical="center"/>
      <protection hidden="1"/>
    </xf>
    <xf numFmtId="0" fontId="10" fillId="3" borderId="0" xfId="0" applyFont="1" applyFill="1" applyAlignment="1">
      <alignment horizontal="center" vertical="center"/>
    </xf>
    <xf numFmtId="0" fontId="0" fillId="3" borderId="0" xfId="0" applyFill="1" applyAlignment="1">
      <alignment horizontal="center" vertical="center"/>
    </xf>
    <xf numFmtId="0" fontId="8" fillId="5" borderId="33" xfId="0" applyFont="1" applyFill="1" applyBorder="1" applyAlignment="1" applyProtection="1">
      <alignment horizontal="center" vertical="center" shrinkToFit="1"/>
      <protection hidden="1"/>
    </xf>
    <xf numFmtId="0" fontId="8" fillId="5" borderId="34" xfId="0" applyFont="1" applyFill="1" applyBorder="1" applyAlignment="1" applyProtection="1">
      <alignment horizontal="center" vertical="center" shrinkToFit="1"/>
      <protection hidden="1"/>
    </xf>
    <xf numFmtId="0" fontId="8" fillId="5" borderId="35" xfId="0" applyFont="1" applyFill="1" applyBorder="1" applyAlignment="1" applyProtection="1">
      <alignment horizontal="center" vertical="center" shrinkToFit="1"/>
      <protection hidden="1"/>
    </xf>
    <xf numFmtId="0" fontId="0" fillId="3" borderId="15" xfId="0" applyFont="1" applyFill="1" applyBorder="1" applyAlignment="1" applyProtection="1">
      <alignment horizontal="left" vertical="center" wrapText="1"/>
      <protection hidden="1"/>
    </xf>
    <xf numFmtId="0" fontId="6" fillId="5" borderId="36" xfId="0" applyFont="1" applyFill="1" applyBorder="1" applyAlignment="1" applyProtection="1">
      <alignment horizontal="center" vertical="center"/>
      <protection hidden="1"/>
    </xf>
    <xf numFmtId="0" fontId="6" fillId="5" borderId="3" xfId="0" applyFont="1" applyFill="1" applyBorder="1" applyAlignment="1" applyProtection="1">
      <alignment horizontal="center" vertical="center"/>
      <protection hidden="1"/>
    </xf>
    <xf numFmtId="0" fontId="6" fillId="5" borderId="4" xfId="0" applyFont="1" applyFill="1" applyBorder="1" applyAlignment="1" applyProtection="1">
      <alignment horizontal="center" vertical="center"/>
      <protection hidden="1"/>
    </xf>
    <xf numFmtId="0" fontId="8" fillId="5" borderId="33" xfId="0" applyFont="1" applyFill="1" applyBorder="1" applyAlignment="1" applyProtection="1">
      <alignment horizontal="center" vertical="center"/>
      <protection hidden="1"/>
    </xf>
    <xf numFmtId="0" fontId="8" fillId="5" borderId="34" xfId="0" applyFont="1" applyFill="1" applyBorder="1" applyAlignment="1" applyProtection="1">
      <alignment horizontal="center" vertical="center"/>
      <protection hidden="1"/>
    </xf>
    <xf numFmtId="0" fontId="8" fillId="5" borderId="35" xfId="0" applyFont="1" applyFill="1" applyBorder="1" applyAlignment="1" applyProtection="1">
      <alignment horizontal="center" vertical="center"/>
      <protection hidden="1"/>
    </xf>
    <xf numFmtId="38" fontId="19" fillId="2" borderId="14" xfId="2" applyFont="1" applyFill="1" applyBorder="1" applyAlignment="1" applyProtection="1">
      <alignment horizontal="left" vertical="center" wrapText="1"/>
      <protection hidden="1"/>
    </xf>
    <xf numFmtId="38" fontId="19" fillId="2" borderId="37" xfId="2" applyFont="1" applyFill="1" applyBorder="1" applyAlignment="1" applyProtection="1">
      <alignment horizontal="left" vertical="center" wrapText="1"/>
      <protection hidden="1"/>
    </xf>
    <xf numFmtId="38" fontId="19" fillId="2" borderId="38" xfId="2" applyFont="1" applyFill="1" applyBorder="1" applyAlignment="1" applyProtection="1">
      <alignment horizontal="left" vertical="center" wrapText="1"/>
      <protection hidden="1"/>
    </xf>
    <xf numFmtId="0" fontId="6" fillId="2" borderId="14" xfId="0" applyFont="1" applyFill="1" applyBorder="1" applyAlignment="1" applyProtection="1">
      <alignment horizontal="left" vertical="center" wrapText="1"/>
      <protection hidden="1"/>
    </xf>
    <xf numFmtId="0" fontId="6" fillId="2" borderId="37" xfId="0" applyFont="1" applyFill="1" applyBorder="1" applyAlignment="1" applyProtection="1">
      <alignment horizontal="left" vertical="center" wrapText="1"/>
      <protection hidden="1"/>
    </xf>
    <xf numFmtId="0" fontId="6" fillId="2" borderId="38" xfId="0" applyFont="1" applyFill="1" applyBorder="1" applyAlignment="1" applyProtection="1">
      <alignment horizontal="left" vertical="center" wrapText="1"/>
      <protection hidden="1"/>
    </xf>
    <xf numFmtId="0" fontId="12" fillId="2" borderId="14" xfId="0" applyFont="1" applyFill="1" applyBorder="1" applyAlignment="1" applyProtection="1">
      <alignment horizontal="left" vertical="center" wrapText="1"/>
      <protection hidden="1"/>
    </xf>
    <xf numFmtId="0" fontId="12" fillId="2" borderId="37" xfId="0" applyFont="1" applyFill="1" applyBorder="1" applyAlignment="1" applyProtection="1">
      <alignment horizontal="left" vertical="center" wrapText="1"/>
      <protection hidden="1"/>
    </xf>
    <xf numFmtId="0" fontId="12" fillId="2" borderId="38" xfId="0" applyFont="1" applyFill="1" applyBorder="1" applyAlignment="1" applyProtection="1">
      <alignment horizontal="left" vertical="center" wrapText="1"/>
      <protection hidden="1"/>
    </xf>
    <xf numFmtId="0" fontId="6" fillId="3" borderId="36" xfId="0" applyFont="1" applyFill="1" applyBorder="1" applyAlignment="1" applyProtection="1">
      <alignment horizontal="center" vertical="center"/>
      <protection hidden="1"/>
    </xf>
    <xf numFmtId="0" fontId="6" fillId="3" borderId="3" xfId="0" applyFont="1" applyFill="1" applyBorder="1" applyAlignment="1" applyProtection="1">
      <alignment horizontal="center" vertical="center"/>
      <protection hidden="1"/>
    </xf>
    <xf numFmtId="0" fontId="6" fillId="3" borderId="4" xfId="0" applyFont="1" applyFill="1" applyBorder="1" applyAlignment="1" applyProtection="1">
      <alignment horizontal="center" vertical="center"/>
      <protection hidden="1"/>
    </xf>
    <xf numFmtId="0" fontId="0" fillId="4" borderId="15" xfId="0" applyFont="1" applyFill="1" applyBorder="1" applyAlignment="1" applyProtection="1">
      <alignment horizontal="center" vertical="center" textRotation="255" wrapText="1"/>
      <protection hidden="1"/>
    </xf>
    <xf numFmtId="0" fontId="0" fillId="4" borderId="15" xfId="0" applyFont="1" applyFill="1" applyBorder="1" applyAlignment="1" applyProtection="1">
      <alignment horizontal="left" vertical="center"/>
      <protection hidden="1"/>
    </xf>
    <xf numFmtId="0" fontId="6" fillId="2" borderId="24" xfId="0" applyFont="1" applyFill="1" applyBorder="1" applyAlignment="1" applyProtection="1">
      <alignment horizontal="center" vertical="center"/>
      <protection hidden="1"/>
    </xf>
    <xf numFmtId="0" fontId="6" fillId="2" borderId="34" xfId="0" applyFont="1" applyFill="1" applyBorder="1" applyAlignment="1" applyProtection="1">
      <alignment horizontal="center" vertical="center"/>
      <protection hidden="1"/>
    </xf>
    <xf numFmtId="0" fontId="6" fillId="2" borderId="35" xfId="0" applyFont="1" applyFill="1" applyBorder="1" applyAlignment="1" applyProtection="1">
      <alignment horizontal="center" vertical="center"/>
      <protection hidden="1"/>
    </xf>
    <xf numFmtId="179" fontId="8" fillId="2" borderId="14" xfId="1" applyNumberFormat="1" applyFont="1" applyFill="1" applyBorder="1" applyAlignment="1" applyProtection="1">
      <alignment horizontal="center" vertical="center"/>
      <protection hidden="1"/>
    </xf>
    <xf numFmtId="179" fontId="8" fillId="2" borderId="37" xfId="1" applyNumberFormat="1" applyFont="1" applyFill="1" applyBorder="1" applyAlignment="1" applyProtection="1">
      <alignment horizontal="center" vertical="center"/>
      <protection hidden="1"/>
    </xf>
    <xf numFmtId="179" fontId="8" fillId="2" borderId="38" xfId="1" applyNumberFormat="1" applyFont="1" applyFill="1" applyBorder="1" applyAlignment="1" applyProtection="1">
      <alignment horizontal="center" vertical="center"/>
      <protection hidden="1"/>
    </xf>
    <xf numFmtId="179" fontId="8" fillId="2" borderId="39" xfId="0" applyNumberFormat="1" applyFont="1" applyFill="1" applyBorder="1" applyAlignment="1" applyProtection="1">
      <alignment horizontal="center" vertical="center" wrapText="1"/>
      <protection hidden="1"/>
    </xf>
    <xf numFmtId="179" fontId="8" fillId="2" borderId="40" xfId="0" applyNumberFormat="1" applyFont="1" applyFill="1" applyBorder="1" applyAlignment="1" applyProtection="1">
      <alignment horizontal="center" vertical="center" wrapText="1"/>
      <protection hidden="1"/>
    </xf>
    <xf numFmtId="178" fontId="6" fillId="2" borderId="20" xfId="1" applyNumberFormat="1" applyFont="1" applyFill="1" applyBorder="1" applyAlignment="1" applyProtection="1">
      <alignment horizontal="left" vertical="center" wrapText="1" shrinkToFit="1"/>
      <protection hidden="1"/>
    </xf>
    <xf numFmtId="178" fontId="6" fillId="2" borderId="39" xfId="1" applyNumberFormat="1" applyFont="1" applyFill="1" applyBorder="1" applyAlignment="1" applyProtection="1">
      <alignment horizontal="left" vertical="center" wrapText="1" shrinkToFit="1"/>
      <protection hidden="1"/>
    </xf>
    <xf numFmtId="178" fontId="6" fillId="2" borderId="40" xfId="1" applyNumberFormat="1" applyFont="1" applyFill="1" applyBorder="1" applyAlignment="1" applyProtection="1">
      <alignment horizontal="left" vertical="center" wrapText="1" shrinkToFit="1"/>
      <protection hidden="1"/>
    </xf>
    <xf numFmtId="0" fontId="6" fillId="0" borderId="10" xfId="0" applyFont="1" applyBorder="1" applyAlignment="1" applyProtection="1">
      <alignment horizontal="left" vertical="center" shrinkToFit="1"/>
      <protection locked="0"/>
    </xf>
    <xf numFmtId="0" fontId="6" fillId="0" borderId="37" xfId="0" applyFont="1" applyBorder="1" applyAlignment="1" applyProtection="1">
      <alignment horizontal="left" vertical="center" shrinkToFit="1"/>
      <protection locked="0"/>
    </xf>
    <xf numFmtId="0" fontId="6" fillId="0" borderId="38" xfId="0" applyFont="1" applyBorder="1" applyAlignment="1" applyProtection="1">
      <alignment horizontal="left" vertical="center" shrinkToFit="1"/>
      <protection locked="0"/>
    </xf>
    <xf numFmtId="0" fontId="0" fillId="4" borderId="15" xfId="0" applyFont="1" applyFill="1" applyBorder="1" applyAlignment="1" applyProtection="1">
      <alignment horizontal="center" vertical="center" textRotation="255"/>
      <protection hidden="1"/>
    </xf>
    <xf numFmtId="0" fontId="0" fillId="3" borderId="15" xfId="0" applyFont="1" applyFill="1" applyBorder="1" applyAlignment="1" applyProtection="1">
      <alignment horizontal="left" vertical="center"/>
      <protection hidden="1"/>
    </xf>
    <xf numFmtId="0" fontId="20" fillId="3" borderId="15" xfId="0" applyFont="1" applyFill="1" applyBorder="1" applyAlignment="1" applyProtection="1">
      <alignment horizontal="left" vertical="center"/>
      <protection hidden="1"/>
    </xf>
    <xf numFmtId="0" fontId="0" fillId="3" borderId="15" xfId="0" applyFont="1" applyFill="1" applyBorder="1" applyAlignment="1" applyProtection="1">
      <alignment horizontal="center" vertical="center" textRotation="255"/>
      <protection hidden="1"/>
    </xf>
    <xf numFmtId="0" fontId="0" fillId="3" borderId="15" xfId="0" applyFont="1" applyFill="1" applyBorder="1" applyAlignment="1" applyProtection="1">
      <alignment horizontal="center" vertical="center" wrapText="1"/>
      <protection hidden="1"/>
    </xf>
    <xf numFmtId="0" fontId="0" fillId="3" borderId="15" xfId="0" applyFont="1" applyFill="1" applyBorder="1" applyAlignment="1" applyProtection="1">
      <alignment horizontal="center" vertical="center"/>
      <protection hidden="1"/>
    </xf>
    <xf numFmtId="0" fontId="12" fillId="3" borderId="15" xfId="0" applyFont="1" applyFill="1" applyBorder="1" applyAlignment="1" applyProtection="1">
      <alignment horizontal="center" vertical="center"/>
      <protection hidden="1"/>
    </xf>
    <xf numFmtId="0" fontId="0" fillId="3" borderId="15" xfId="0" applyFont="1" applyFill="1" applyBorder="1" applyAlignment="1" applyProtection="1">
      <alignment horizontal="center" vertical="center" textRotation="255" wrapText="1"/>
      <protection hidden="1"/>
    </xf>
    <xf numFmtId="0" fontId="0" fillId="3" borderId="36" xfId="0" applyFont="1" applyFill="1" applyBorder="1" applyAlignment="1" applyProtection="1">
      <alignment horizontal="center" vertical="center"/>
      <protection hidden="1"/>
    </xf>
    <xf numFmtId="0" fontId="0" fillId="3" borderId="3" xfId="0" applyFont="1" applyFill="1" applyBorder="1" applyAlignment="1" applyProtection="1">
      <alignment horizontal="center" vertical="center"/>
      <protection hidden="1"/>
    </xf>
    <xf numFmtId="0" fontId="0" fillId="3" borderId="4" xfId="0" applyFont="1" applyFill="1" applyBorder="1" applyAlignment="1" applyProtection="1">
      <alignment horizontal="center" vertical="center"/>
      <protection hidden="1"/>
    </xf>
    <xf numFmtId="0" fontId="12" fillId="3" borderId="15" xfId="0" applyFont="1" applyFill="1" applyBorder="1" applyAlignment="1" applyProtection="1">
      <alignment horizontal="center" vertical="center" wrapText="1"/>
      <protection hidden="1"/>
    </xf>
    <xf numFmtId="0" fontId="0" fillId="3" borderId="15" xfId="0" applyFont="1" applyFill="1" applyBorder="1" applyAlignment="1" applyProtection="1">
      <alignment horizontal="center" vertical="top" textRotation="255" wrapText="1"/>
      <protection hidden="1"/>
    </xf>
    <xf numFmtId="0" fontId="8" fillId="3" borderId="0" xfId="0" applyFont="1" applyFill="1" applyBorder="1" applyAlignment="1" applyProtection="1">
      <alignment horizontal="center" vertical="center"/>
      <protection hidden="1"/>
    </xf>
    <xf numFmtId="0" fontId="0" fillId="0" borderId="1"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textRotation="255"/>
      <protection hidden="1"/>
    </xf>
    <xf numFmtId="0" fontId="6" fillId="3" borderId="0" xfId="0" applyFont="1" applyFill="1" applyBorder="1" applyAlignment="1" applyProtection="1">
      <alignment horizontal="left" vertical="center"/>
      <protection hidden="1"/>
    </xf>
    <xf numFmtId="176" fontId="6" fillId="0" borderId="1" xfId="0" applyNumberFormat="1"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protection hidden="1"/>
    </xf>
    <xf numFmtId="0" fontId="6" fillId="0" borderId="16" xfId="0" applyFont="1" applyBorder="1" applyAlignment="1" applyProtection="1">
      <alignment horizontal="left" vertical="center" shrinkToFit="1"/>
      <protection locked="0"/>
    </xf>
    <xf numFmtId="0" fontId="6" fillId="0" borderId="39" xfId="0" applyFont="1" applyBorder="1" applyAlignment="1" applyProtection="1">
      <alignment horizontal="left" vertical="center" shrinkToFit="1"/>
      <protection locked="0"/>
    </xf>
    <xf numFmtId="0" fontId="6" fillId="0" borderId="40" xfId="0" applyFont="1" applyBorder="1" applyAlignment="1" applyProtection="1">
      <alignment horizontal="left" vertical="center" shrinkToFit="1"/>
      <protection locked="0"/>
    </xf>
    <xf numFmtId="0" fontId="0" fillId="6" borderId="36" xfId="0" applyFont="1" applyFill="1" applyBorder="1" applyAlignment="1" applyProtection="1">
      <alignment horizontal="center" vertical="center"/>
      <protection hidden="1"/>
    </xf>
    <xf numFmtId="0" fontId="0" fillId="6" borderId="3" xfId="0" applyFont="1" applyFill="1" applyBorder="1" applyAlignment="1" applyProtection="1">
      <alignment horizontal="center" vertical="center"/>
      <protection hidden="1"/>
    </xf>
    <xf numFmtId="0" fontId="0" fillId="6" borderId="4" xfId="0" applyFont="1" applyFill="1" applyBorder="1" applyAlignment="1" applyProtection="1">
      <alignment horizontal="center" vertical="center"/>
      <protection hidden="1"/>
    </xf>
    <xf numFmtId="0" fontId="0" fillId="3" borderId="14" xfId="0" applyFont="1" applyFill="1" applyBorder="1" applyAlignment="1" applyProtection="1">
      <alignment horizontal="center" vertical="center"/>
      <protection hidden="1"/>
    </xf>
    <xf numFmtId="0" fontId="0" fillId="3" borderId="13" xfId="0" applyFont="1" applyFill="1" applyBorder="1" applyAlignment="1" applyProtection="1">
      <alignment horizontal="center" vertical="center"/>
      <protection hidden="1"/>
    </xf>
    <xf numFmtId="0" fontId="0" fillId="3" borderId="23" xfId="0" applyFont="1" applyFill="1" applyBorder="1" applyAlignment="1" applyProtection="1">
      <alignment horizontal="right" vertical="center"/>
      <protection hidden="1"/>
    </xf>
    <xf numFmtId="0" fontId="0" fillId="3" borderId="41" xfId="0" applyFont="1" applyFill="1" applyBorder="1" applyAlignment="1" applyProtection="1">
      <alignment horizontal="right" vertical="center"/>
      <protection hidden="1"/>
    </xf>
    <xf numFmtId="0" fontId="6" fillId="3" borderId="15" xfId="0" applyFont="1" applyFill="1" applyBorder="1" applyAlignment="1" applyProtection="1">
      <alignment horizontal="left" vertical="center" wrapText="1"/>
      <protection hidden="1"/>
    </xf>
    <xf numFmtId="0" fontId="6" fillId="2" borderId="20" xfId="0" applyFont="1" applyFill="1" applyBorder="1" applyAlignment="1" applyProtection="1">
      <alignment horizontal="left" vertical="center" shrinkToFit="1"/>
      <protection hidden="1"/>
    </xf>
    <xf numFmtId="0" fontId="6" fillId="2" borderId="39" xfId="0" applyFont="1" applyFill="1" applyBorder="1" applyAlignment="1" applyProtection="1">
      <alignment horizontal="left" vertical="center" shrinkToFit="1"/>
      <protection hidden="1"/>
    </xf>
    <xf numFmtId="0" fontId="6" fillId="2" borderId="40" xfId="0" applyFont="1" applyFill="1" applyBorder="1" applyAlignment="1" applyProtection="1">
      <alignment horizontal="left" vertical="center" shrinkToFit="1"/>
      <protection hidden="1"/>
    </xf>
    <xf numFmtId="177" fontId="6" fillId="2" borderId="14" xfId="1" applyNumberFormat="1" applyFont="1" applyFill="1" applyBorder="1" applyAlignment="1" applyProtection="1">
      <alignment horizontal="left" vertical="center" wrapText="1"/>
      <protection hidden="1"/>
    </xf>
    <xf numFmtId="177" fontId="6" fillId="2" borderId="37" xfId="1" applyNumberFormat="1" applyFont="1" applyFill="1" applyBorder="1" applyAlignment="1" applyProtection="1">
      <alignment horizontal="left" vertical="center" wrapText="1"/>
      <protection hidden="1"/>
    </xf>
    <xf numFmtId="177" fontId="6" fillId="2" borderId="38" xfId="1" applyNumberFormat="1" applyFont="1" applyFill="1" applyBorder="1" applyAlignment="1" applyProtection="1">
      <alignment horizontal="left" vertical="center" wrapText="1"/>
      <protection hidden="1"/>
    </xf>
    <xf numFmtId="0" fontId="6" fillId="2" borderId="11" xfId="0" applyFont="1" applyFill="1" applyBorder="1" applyAlignment="1" applyProtection="1">
      <alignment horizontal="center" vertical="center" wrapText="1"/>
      <protection hidden="1"/>
    </xf>
    <xf numFmtId="0" fontId="6" fillId="2" borderId="42"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6" fillId="2" borderId="42" xfId="0" applyFont="1" applyFill="1" applyBorder="1" applyAlignment="1" applyProtection="1">
      <alignment horizontal="left" vertical="center"/>
      <protection hidden="1"/>
    </xf>
    <xf numFmtId="0" fontId="6" fillId="2" borderId="43" xfId="0" applyFont="1" applyFill="1" applyBorder="1" applyAlignment="1" applyProtection="1">
      <alignment horizontal="left" vertical="center"/>
      <protection hidden="1"/>
    </xf>
  </cellXfs>
  <cellStyles count="3">
    <cellStyle name="パーセント" xfId="1" builtinId="5"/>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7"/>
  <sheetViews>
    <sheetView tabSelected="1" workbookViewId="0"/>
  </sheetViews>
  <sheetFormatPr defaultRowHeight="13.5" x14ac:dyDescent="0.15"/>
  <cols>
    <col min="1" max="1" width="6.25" style="61" customWidth="1"/>
    <col min="2" max="8" width="9" style="61"/>
    <col min="9" max="9" width="12.75" style="61" customWidth="1"/>
    <col min="10" max="10" width="4" style="61" customWidth="1"/>
    <col min="11" max="16384" width="9" style="61"/>
  </cols>
  <sheetData>
    <row r="1" spans="1:28" x14ac:dyDescent="0.15">
      <c r="A1" s="62"/>
      <c r="B1" s="62"/>
      <c r="C1" s="62"/>
      <c r="D1" s="62"/>
      <c r="E1" s="62"/>
      <c r="F1" s="62"/>
      <c r="G1" s="62"/>
      <c r="H1" s="62"/>
      <c r="I1" s="62"/>
      <c r="J1" s="62"/>
      <c r="K1" s="62"/>
      <c r="L1" s="62"/>
      <c r="M1" s="62"/>
      <c r="N1" s="62"/>
      <c r="O1" s="62"/>
      <c r="P1" s="62"/>
      <c r="Q1" s="62"/>
      <c r="R1" s="62"/>
      <c r="S1" s="62"/>
      <c r="T1" s="62"/>
      <c r="U1" s="62"/>
      <c r="V1" s="62"/>
      <c r="W1" s="62"/>
      <c r="X1" s="62"/>
      <c r="Y1" s="62"/>
      <c r="Z1" s="62"/>
      <c r="AA1" s="62"/>
      <c r="AB1" s="62"/>
    </row>
    <row r="2" spans="1:28" ht="21" customHeight="1" x14ac:dyDescent="0.15">
      <c r="A2" s="62"/>
      <c r="B2" s="116" t="s">
        <v>124</v>
      </c>
      <c r="C2" s="116"/>
      <c r="D2" s="116"/>
      <c r="E2" s="116"/>
      <c r="F2" s="116"/>
      <c r="G2" s="116"/>
      <c r="H2" s="116"/>
      <c r="I2" s="116"/>
      <c r="J2" s="62"/>
      <c r="K2" s="62"/>
      <c r="L2" s="62"/>
      <c r="M2" s="62"/>
      <c r="N2" s="62"/>
      <c r="O2" s="62"/>
      <c r="P2" s="62"/>
      <c r="Q2" s="62"/>
      <c r="R2" s="62"/>
      <c r="S2" s="62"/>
      <c r="T2" s="62"/>
      <c r="U2" s="62"/>
      <c r="V2" s="62"/>
      <c r="W2" s="62"/>
      <c r="X2" s="62"/>
      <c r="Y2" s="62"/>
      <c r="Z2" s="62"/>
      <c r="AA2" s="62"/>
      <c r="AB2" s="62"/>
    </row>
    <row r="3" spans="1:28" ht="22.5" customHeight="1" x14ac:dyDescent="0.15">
      <c r="A3" s="62"/>
      <c r="B3" s="63"/>
      <c r="C3" s="63"/>
      <c r="D3" s="63"/>
      <c r="E3" s="63"/>
      <c r="F3" s="63"/>
      <c r="G3" s="63"/>
      <c r="H3" s="63"/>
      <c r="I3" s="63"/>
      <c r="J3" s="62"/>
      <c r="K3" s="62"/>
      <c r="L3" s="62"/>
      <c r="M3" s="62"/>
      <c r="N3" s="62"/>
      <c r="O3" s="62"/>
      <c r="P3" s="62"/>
      <c r="Q3" s="62"/>
      <c r="R3" s="62"/>
      <c r="S3" s="62"/>
      <c r="T3" s="62"/>
      <c r="U3" s="62"/>
      <c r="V3" s="62"/>
      <c r="W3" s="62"/>
      <c r="X3" s="62"/>
      <c r="Y3" s="62"/>
      <c r="Z3" s="62"/>
      <c r="AA3" s="62"/>
      <c r="AB3" s="62"/>
    </row>
    <row r="4" spans="1:28" ht="22.5" customHeight="1" x14ac:dyDescent="0.15">
      <c r="A4" s="62"/>
      <c r="B4" s="62"/>
      <c r="C4" s="62"/>
      <c r="D4" s="62"/>
      <c r="E4" s="62"/>
      <c r="F4" s="62"/>
      <c r="G4" s="62"/>
      <c r="H4" s="117" t="s">
        <v>101</v>
      </c>
      <c r="I4" s="117"/>
      <c r="J4" s="62"/>
      <c r="K4" s="62"/>
      <c r="L4" s="62"/>
      <c r="M4" s="62"/>
      <c r="N4" s="62"/>
      <c r="O4" s="62"/>
      <c r="P4" s="62"/>
      <c r="Q4" s="62"/>
      <c r="R4" s="62"/>
      <c r="S4" s="62"/>
      <c r="T4" s="62"/>
      <c r="U4" s="62"/>
      <c r="V4" s="62"/>
      <c r="W4" s="62"/>
      <c r="X4" s="62"/>
      <c r="Y4" s="62"/>
      <c r="Z4" s="62"/>
      <c r="AA4" s="62"/>
      <c r="AB4" s="62"/>
    </row>
    <row r="5" spans="1:28" ht="22.5" customHeight="1" x14ac:dyDescent="0.15">
      <c r="A5" s="62"/>
      <c r="B5" s="62"/>
      <c r="C5" s="62"/>
      <c r="D5" s="62"/>
      <c r="E5" s="62"/>
      <c r="F5" s="62"/>
      <c r="G5" s="62"/>
      <c r="H5" s="64"/>
      <c r="I5" s="64"/>
      <c r="J5" s="62"/>
      <c r="K5" s="62"/>
      <c r="L5" s="62"/>
      <c r="M5" s="62"/>
      <c r="N5" s="62"/>
      <c r="O5" s="62"/>
      <c r="P5" s="62"/>
      <c r="Q5" s="62"/>
      <c r="R5" s="62"/>
      <c r="S5" s="62"/>
      <c r="T5" s="62"/>
      <c r="U5" s="62"/>
      <c r="V5" s="62"/>
      <c r="W5" s="62"/>
      <c r="X5" s="62"/>
      <c r="Y5" s="62"/>
      <c r="Z5" s="62"/>
      <c r="AA5" s="62"/>
      <c r="AB5" s="62"/>
    </row>
    <row r="6" spans="1:28" ht="21" customHeight="1" x14ac:dyDescent="0.15">
      <c r="A6" s="62"/>
      <c r="B6" s="62" t="s">
        <v>91</v>
      </c>
      <c r="C6" s="62"/>
      <c r="D6" s="62"/>
      <c r="E6" s="62"/>
      <c r="F6" s="62"/>
      <c r="G6" s="62"/>
      <c r="H6" s="62"/>
      <c r="I6" s="62"/>
      <c r="J6" s="62"/>
      <c r="K6" s="62"/>
      <c r="L6" s="62"/>
      <c r="M6" s="62"/>
      <c r="N6" s="62"/>
      <c r="O6" s="62"/>
      <c r="P6" s="62"/>
      <c r="Q6" s="62"/>
      <c r="R6" s="62"/>
      <c r="S6" s="62"/>
      <c r="T6" s="62"/>
      <c r="U6" s="62"/>
      <c r="V6" s="62"/>
      <c r="W6" s="62"/>
      <c r="X6" s="62"/>
      <c r="Y6" s="62"/>
      <c r="Z6" s="62"/>
      <c r="AA6" s="62"/>
      <c r="AB6" s="62"/>
    </row>
    <row r="7" spans="1:28" ht="21" customHeight="1" x14ac:dyDescent="0.15">
      <c r="A7" s="62"/>
      <c r="B7" s="62" t="s">
        <v>126</v>
      </c>
      <c r="C7" s="62"/>
      <c r="D7" s="62"/>
      <c r="E7" s="62"/>
      <c r="F7" s="62"/>
      <c r="G7" s="62"/>
      <c r="H7" s="62"/>
      <c r="I7" s="62"/>
      <c r="J7" s="62"/>
      <c r="K7" s="62"/>
      <c r="L7" s="62"/>
      <c r="M7" s="62"/>
      <c r="N7" s="62"/>
      <c r="O7" s="62"/>
      <c r="P7" s="62"/>
      <c r="Q7" s="62"/>
      <c r="R7" s="62"/>
      <c r="S7" s="62"/>
      <c r="T7" s="62"/>
      <c r="U7" s="62"/>
      <c r="V7" s="62"/>
      <c r="W7" s="62"/>
      <c r="X7" s="62"/>
      <c r="Y7" s="62"/>
      <c r="Z7" s="62"/>
      <c r="AA7" s="62"/>
      <c r="AB7" s="62"/>
    </row>
    <row r="8" spans="1:28" ht="21" customHeight="1" x14ac:dyDescent="0.15">
      <c r="A8" s="62"/>
      <c r="B8" s="62" t="s">
        <v>127</v>
      </c>
      <c r="C8" s="62"/>
      <c r="D8" s="62"/>
      <c r="E8" s="62"/>
      <c r="F8" s="62"/>
      <c r="G8" s="62"/>
      <c r="H8" s="62"/>
      <c r="I8" s="62"/>
      <c r="J8" s="62"/>
      <c r="K8" s="62"/>
      <c r="L8" s="62"/>
      <c r="M8" s="62"/>
      <c r="N8" s="62"/>
      <c r="O8" s="62"/>
      <c r="P8" s="62"/>
      <c r="Q8" s="62"/>
      <c r="R8" s="62"/>
      <c r="S8" s="62"/>
      <c r="T8" s="62"/>
      <c r="U8" s="62"/>
      <c r="V8" s="62"/>
      <c r="W8" s="62"/>
      <c r="X8" s="62"/>
      <c r="Y8" s="62"/>
      <c r="Z8" s="62"/>
      <c r="AA8" s="62"/>
      <c r="AB8" s="62"/>
    </row>
    <row r="9" spans="1:28" ht="21" customHeight="1" x14ac:dyDescent="0.15">
      <c r="A9" s="62"/>
      <c r="B9" s="62" t="s">
        <v>95</v>
      </c>
      <c r="C9" s="62"/>
      <c r="D9" s="62"/>
      <c r="E9" s="62"/>
      <c r="F9" s="62"/>
      <c r="G9" s="62"/>
      <c r="H9" s="62"/>
      <c r="I9" s="62"/>
      <c r="J9" s="62"/>
      <c r="K9" s="62"/>
      <c r="L9" s="62"/>
      <c r="M9" s="62"/>
      <c r="N9" s="62"/>
      <c r="O9" s="62"/>
      <c r="P9" s="62"/>
      <c r="Q9" s="62"/>
      <c r="R9" s="62"/>
      <c r="S9" s="62"/>
      <c r="T9" s="62"/>
      <c r="U9" s="62"/>
      <c r="V9" s="62"/>
      <c r="W9" s="62"/>
      <c r="X9" s="62"/>
      <c r="Y9" s="62"/>
      <c r="Z9" s="62"/>
      <c r="AA9" s="62"/>
      <c r="AB9" s="62"/>
    </row>
    <row r="10" spans="1:28" ht="21" customHeight="1" x14ac:dyDescent="0.15">
      <c r="A10" s="62"/>
      <c r="B10" s="62" t="s">
        <v>94</v>
      </c>
      <c r="C10" s="62"/>
      <c r="D10" s="62"/>
      <c r="E10" s="62"/>
      <c r="F10" s="62"/>
      <c r="G10" s="62"/>
      <c r="H10" s="62"/>
      <c r="I10" s="62"/>
      <c r="J10" s="62"/>
      <c r="K10" s="62"/>
      <c r="L10" s="62"/>
      <c r="M10" s="62"/>
      <c r="N10" s="62"/>
      <c r="O10" s="62"/>
      <c r="P10" s="62"/>
      <c r="Q10" s="62"/>
      <c r="R10" s="62"/>
      <c r="S10" s="62"/>
      <c r="T10" s="62"/>
      <c r="U10" s="62"/>
      <c r="V10" s="62"/>
      <c r="W10" s="62"/>
      <c r="X10" s="62"/>
      <c r="Y10" s="62"/>
      <c r="Z10" s="62"/>
      <c r="AA10" s="62"/>
      <c r="AB10" s="62"/>
    </row>
    <row r="11" spans="1:28" ht="21" customHeight="1" x14ac:dyDescent="0.15">
      <c r="A11" s="62"/>
      <c r="B11" s="62" t="s">
        <v>92</v>
      </c>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row>
    <row r="12" spans="1:28" ht="21" customHeight="1" x14ac:dyDescent="0.15">
      <c r="A12" s="62"/>
      <c r="B12" s="62" t="s">
        <v>93</v>
      </c>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row>
    <row r="13" spans="1:28" ht="21" customHeight="1" x14ac:dyDescent="0.15">
      <c r="A13" s="62"/>
      <c r="B13" s="62" t="s">
        <v>97</v>
      </c>
      <c r="C13" s="62"/>
      <c r="D13" s="62"/>
      <c r="E13" s="62"/>
      <c r="F13" s="62"/>
      <c r="G13" s="62"/>
      <c r="H13" s="62"/>
      <c r="I13" s="62"/>
      <c r="J13" s="62"/>
      <c r="K13" s="62"/>
      <c r="L13" s="62"/>
      <c r="M13" s="62"/>
      <c r="N13" s="62"/>
      <c r="O13" s="62"/>
      <c r="P13" s="62"/>
      <c r="Q13" s="62"/>
      <c r="R13" s="62"/>
      <c r="S13" s="62"/>
      <c r="T13" s="62"/>
      <c r="U13" s="62"/>
      <c r="V13" s="62"/>
      <c r="W13" s="62"/>
      <c r="X13" s="62"/>
      <c r="Y13" s="62"/>
      <c r="Z13" s="62"/>
      <c r="AA13" s="62"/>
      <c r="AB13" s="62"/>
    </row>
    <row r="14" spans="1:28" ht="21" customHeight="1" x14ac:dyDescent="0.15">
      <c r="A14" s="62"/>
      <c r="B14" s="62"/>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row>
    <row r="15" spans="1:28" ht="21" customHeight="1" x14ac:dyDescent="0.15">
      <c r="A15" s="62"/>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row>
    <row r="16" spans="1:28" ht="21" customHeight="1" x14ac:dyDescent="0.15">
      <c r="A16" s="62"/>
      <c r="B16" s="65" t="s">
        <v>100</v>
      </c>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row>
    <row r="17" spans="1:28" ht="21" customHeight="1" x14ac:dyDescent="0.15">
      <c r="A17" s="62"/>
      <c r="B17" s="66" t="s">
        <v>96</v>
      </c>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row>
    <row r="18" spans="1:28" ht="21" customHeight="1" x14ac:dyDescent="0.15">
      <c r="A18" s="62"/>
      <c r="B18" s="62"/>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row>
    <row r="19" spans="1:28" ht="21" customHeight="1" thickBot="1" x14ac:dyDescent="0.2">
      <c r="A19" s="62"/>
      <c r="B19" s="67"/>
      <c r="C19" s="67"/>
      <c r="D19" s="67"/>
      <c r="E19" s="67"/>
      <c r="F19" s="67"/>
      <c r="G19" s="67"/>
      <c r="H19" s="67"/>
      <c r="I19" s="67"/>
      <c r="J19" s="62"/>
      <c r="K19" s="62"/>
      <c r="L19" s="62"/>
      <c r="M19" s="62"/>
      <c r="N19" s="62"/>
      <c r="O19" s="62"/>
      <c r="P19" s="62"/>
      <c r="Q19" s="62"/>
      <c r="R19" s="62"/>
      <c r="S19" s="62"/>
      <c r="T19" s="62"/>
      <c r="U19" s="62"/>
      <c r="V19" s="62"/>
      <c r="W19" s="62"/>
      <c r="X19" s="62"/>
      <c r="Y19" s="62"/>
      <c r="Z19" s="62"/>
      <c r="AA19" s="62"/>
      <c r="AB19" s="62"/>
    </row>
    <row r="20" spans="1:28" ht="21" customHeight="1" x14ac:dyDescent="0.15">
      <c r="A20" s="62"/>
      <c r="B20" s="62"/>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row>
    <row r="21" spans="1:28" ht="21" customHeight="1" x14ac:dyDescent="0.15">
      <c r="A21" s="62"/>
      <c r="B21" s="65"/>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row>
    <row r="22" spans="1:28" ht="21" customHeight="1" x14ac:dyDescent="0.15">
      <c r="A22" s="68"/>
      <c r="B22" s="69" t="s">
        <v>103</v>
      </c>
      <c r="C22" s="68"/>
      <c r="D22" s="62"/>
      <c r="E22" s="62"/>
      <c r="F22" s="62"/>
      <c r="G22" s="62"/>
      <c r="H22" s="62"/>
      <c r="I22" s="62"/>
      <c r="J22" s="62"/>
      <c r="K22" s="62"/>
      <c r="L22" s="62"/>
      <c r="M22" s="62"/>
      <c r="N22" s="62"/>
      <c r="O22" s="62"/>
      <c r="P22" s="62"/>
      <c r="Q22" s="62"/>
      <c r="R22" s="62"/>
      <c r="S22" s="62"/>
      <c r="T22" s="62"/>
      <c r="U22" s="62"/>
      <c r="V22" s="62"/>
      <c r="W22" s="62"/>
      <c r="X22" s="62"/>
      <c r="Y22" s="62"/>
      <c r="Z22" s="62"/>
      <c r="AA22" s="62"/>
      <c r="AB22" s="62"/>
    </row>
    <row r="23" spans="1:28" ht="21" customHeight="1" x14ac:dyDescent="0.15">
      <c r="A23" s="68"/>
      <c r="B23" s="65" t="s">
        <v>104</v>
      </c>
      <c r="C23" s="68"/>
      <c r="D23" s="62"/>
      <c r="E23" s="62"/>
      <c r="F23" s="62"/>
      <c r="G23" s="62"/>
      <c r="H23" s="62"/>
      <c r="I23" s="62"/>
      <c r="J23" s="62"/>
      <c r="K23" s="62"/>
      <c r="L23" s="62"/>
      <c r="M23" s="62"/>
      <c r="N23" s="62"/>
      <c r="O23" s="62"/>
      <c r="P23" s="62"/>
      <c r="Q23" s="62"/>
      <c r="R23" s="62"/>
      <c r="S23" s="62"/>
      <c r="T23" s="62"/>
      <c r="U23" s="62"/>
      <c r="V23" s="62"/>
      <c r="W23" s="62"/>
      <c r="X23" s="62"/>
      <c r="Y23" s="62"/>
      <c r="Z23" s="62"/>
      <c r="AA23" s="62"/>
      <c r="AB23" s="62"/>
    </row>
    <row r="24" spans="1:28" ht="21" customHeight="1" x14ac:dyDescent="0.15">
      <c r="A24" s="68"/>
      <c r="B24" s="70" t="s">
        <v>105</v>
      </c>
      <c r="C24" s="68"/>
      <c r="D24" s="62"/>
      <c r="E24" s="62"/>
      <c r="F24" s="62"/>
      <c r="G24" s="62"/>
      <c r="H24" s="62"/>
      <c r="I24" s="62"/>
      <c r="J24" s="62"/>
      <c r="K24" s="62"/>
      <c r="L24" s="62"/>
      <c r="M24" s="62"/>
      <c r="N24" s="62"/>
      <c r="O24" s="62"/>
      <c r="P24" s="62"/>
      <c r="Q24" s="62"/>
      <c r="R24" s="62"/>
      <c r="S24" s="62"/>
      <c r="T24" s="62"/>
      <c r="U24" s="62"/>
      <c r="V24" s="62"/>
      <c r="W24" s="62"/>
      <c r="X24" s="62"/>
      <c r="Y24" s="62"/>
      <c r="Z24" s="62"/>
      <c r="AA24" s="62"/>
      <c r="AB24" s="62"/>
    </row>
    <row r="25" spans="1:28" ht="21" customHeight="1" x14ac:dyDescent="0.15">
      <c r="A25" s="68"/>
      <c r="B25" s="70" t="s">
        <v>102</v>
      </c>
      <c r="C25" s="68"/>
      <c r="D25" s="62"/>
      <c r="E25" s="62"/>
      <c r="F25" s="62"/>
      <c r="G25" s="62"/>
      <c r="H25" s="62"/>
      <c r="I25" s="62"/>
      <c r="J25" s="62"/>
      <c r="K25" s="62"/>
      <c r="L25" s="62"/>
      <c r="M25" s="62"/>
      <c r="N25" s="62"/>
      <c r="O25" s="62"/>
      <c r="P25" s="62"/>
      <c r="Q25" s="62"/>
      <c r="R25" s="62"/>
      <c r="S25" s="62"/>
      <c r="T25" s="62"/>
      <c r="U25" s="62"/>
      <c r="V25" s="62"/>
      <c r="W25" s="62"/>
      <c r="X25" s="62"/>
      <c r="Y25" s="62"/>
      <c r="Z25" s="62"/>
      <c r="AA25" s="62"/>
      <c r="AB25" s="62"/>
    </row>
    <row r="26" spans="1:28" ht="20.25" customHeight="1" x14ac:dyDescent="0.15">
      <c r="A26" s="68"/>
      <c r="B26" s="71" t="s">
        <v>106</v>
      </c>
      <c r="C26" s="68"/>
      <c r="D26" s="62"/>
      <c r="E26" s="62"/>
      <c r="F26" s="62"/>
      <c r="G26" s="62"/>
      <c r="H26" s="62"/>
      <c r="I26" s="62"/>
      <c r="J26" s="62"/>
      <c r="K26" s="62"/>
      <c r="L26" s="62"/>
      <c r="M26" s="62"/>
      <c r="N26" s="62"/>
      <c r="O26" s="62"/>
      <c r="P26" s="62"/>
      <c r="Q26" s="62"/>
      <c r="R26" s="62"/>
      <c r="S26" s="62"/>
      <c r="T26" s="62"/>
      <c r="U26" s="62"/>
      <c r="V26" s="62"/>
      <c r="W26" s="62"/>
      <c r="X26" s="62"/>
      <c r="Y26" s="62"/>
      <c r="Z26" s="62"/>
      <c r="AA26" s="62"/>
      <c r="AB26" s="62"/>
    </row>
    <row r="27" spans="1:28" ht="20.25" customHeight="1" x14ac:dyDescent="0.15">
      <c r="A27" s="68"/>
      <c r="B27" s="71" t="s">
        <v>99</v>
      </c>
      <c r="C27" s="68"/>
      <c r="D27" s="62"/>
      <c r="E27" s="62"/>
      <c r="F27" s="62"/>
      <c r="G27" s="62"/>
      <c r="H27" s="62"/>
      <c r="I27" s="62"/>
      <c r="J27" s="62"/>
      <c r="K27" s="62"/>
      <c r="L27" s="62"/>
      <c r="M27" s="62"/>
      <c r="N27" s="62"/>
      <c r="O27" s="62"/>
      <c r="P27" s="62"/>
      <c r="Q27" s="62"/>
      <c r="R27" s="62"/>
      <c r="S27" s="62"/>
      <c r="T27" s="62"/>
      <c r="U27" s="62"/>
      <c r="V27" s="62"/>
      <c r="W27" s="62"/>
      <c r="X27" s="62"/>
      <c r="Y27" s="62"/>
      <c r="Z27" s="62"/>
      <c r="AA27" s="62"/>
      <c r="AB27" s="62"/>
    </row>
    <row r="28" spans="1:28" ht="20.25" customHeight="1" x14ac:dyDescent="0.15">
      <c r="A28" s="62"/>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row>
    <row r="29" spans="1:28" ht="20.25" customHeight="1" x14ac:dyDescent="0.15">
      <c r="A29" s="62"/>
      <c r="B29" s="62"/>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row>
    <row r="30" spans="1:28" ht="20.25" customHeight="1" x14ac:dyDescent="0.15">
      <c r="A30" s="62"/>
      <c r="B30" s="62"/>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row>
    <row r="31" spans="1:28" ht="20.25" customHeight="1" x14ac:dyDescent="0.15">
      <c r="A31" s="62"/>
      <c r="B31" s="62"/>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row>
    <row r="32" spans="1:28" ht="20.25" customHeight="1" x14ac:dyDescent="0.15">
      <c r="A32" s="62"/>
      <c r="B32" s="62"/>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row>
    <row r="33" spans="1:28" ht="20.25" customHeight="1" x14ac:dyDescent="0.15">
      <c r="A33" s="62"/>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row>
    <row r="34" spans="1:28" ht="20.25" customHeight="1" x14ac:dyDescent="0.15">
      <c r="A34" s="62"/>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row>
    <row r="35" spans="1:28" ht="20.25" customHeight="1" x14ac:dyDescent="0.15">
      <c r="A35" s="62"/>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row>
    <row r="36" spans="1:28" x14ac:dyDescent="0.15">
      <c r="A36" s="62"/>
      <c r="B36" s="62"/>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row>
    <row r="37" spans="1:28" x14ac:dyDescent="0.15">
      <c r="A37" s="62"/>
      <c r="B37" s="62"/>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row>
    <row r="38" spans="1:28" x14ac:dyDescent="0.15">
      <c r="A38" s="62"/>
      <c r="B38" s="62"/>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row>
    <row r="39" spans="1:28" x14ac:dyDescent="0.15">
      <c r="A39" s="62"/>
      <c r="B39" s="62"/>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row>
    <row r="40" spans="1:28" x14ac:dyDescent="0.15">
      <c r="A40" s="62"/>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row>
    <row r="41" spans="1:28" x14ac:dyDescent="0.15">
      <c r="A41" s="62"/>
      <c r="B41" s="62"/>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row>
    <row r="42" spans="1:28" x14ac:dyDescent="0.15">
      <c r="A42" s="62"/>
      <c r="B42" s="62"/>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row>
    <row r="43" spans="1:28" x14ac:dyDescent="0.15">
      <c r="A43" s="62"/>
      <c r="B43" s="62"/>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row>
    <row r="44" spans="1:28" x14ac:dyDescent="0.15">
      <c r="A44" s="62"/>
      <c r="B44" s="62"/>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row>
    <row r="45" spans="1:28" x14ac:dyDescent="0.15">
      <c r="A45" s="62"/>
      <c r="B45" s="62"/>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row>
    <row r="46" spans="1:28" x14ac:dyDescent="0.15">
      <c r="A46" s="62"/>
      <c r="B46" s="62"/>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row>
    <row r="47" spans="1:28" x14ac:dyDescent="0.15">
      <c r="A47" s="62"/>
      <c r="B47" s="62"/>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row>
    <row r="48" spans="1:28" x14ac:dyDescent="0.15">
      <c r="A48" s="62"/>
      <c r="B48" s="62"/>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row>
    <row r="49" spans="1:28" x14ac:dyDescent="0.15">
      <c r="A49" s="62"/>
      <c r="B49" s="62"/>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row>
    <row r="50" spans="1:28" x14ac:dyDescent="0.15">
      <c r="A50" s="62"/>
      <c r="B50" s="62"/>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row>
    <row r="51" spans="1:28" x14ac:dyDescent="0.15">
      <c r="A51" s="62"/>
      <c r="B51" s="62"/>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row>
    <row r="52" spans="1:28" x14ac:dyDescent="0.15">
      <c r="A52" s="62"/>
      <c r="B52" s="62"/>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row>
    <row r="53" spans="1:28" x14ac:dyDescent="0.15">
      <c r="A53" s="62"/>
      <c r="B53" s="62"/>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row>
    <row r="54" spans="1:28" x14ac:dyDescent="0.15">
      <c r="A54" s="62"/>
      <c r="B54" s="62"/>
      <c r="C54" s="62"/>
      <c r="D54" s="62"/>
      <c r="E54" s="62"/>
      <c r="F54" s="62"/>
      <c r="G54" s="62"/>
      <c r="H54" s="62"/>
      <c r="I54" s="62"/>
      <c r="J54" s="62"/>
      <c r="K54" s="62"/>
      <c r="L54" s="62"/>
      <c r="M54" s="62"/>
      <c r="N54" s="62"/>
      <c r="O54" s="62"/>
      <c r="P54" s="62"/>
      <c r="Q54" s="62"/>
      <c r="R54" s="62"/>
      <c r="S54" s="62"/>
      <c r="T54" s="62"/>
      <c r="U54" s="62"/>
      <c r="V54" s="62"/>
      <c r="W54" s="62"/>
      <c r="X54" s="62"/>
      <c r="Y54" s="62"/>
      <c r="Z54" s="62"/>
      <c r="AA54" s="62"/>
      <c r="AB54" s="62"/>
    </row>
    <row r="55" spans="1:28" x14ac:dyDescent="0.15">
      <c r="A55" s="62"/>
      <c r="B55" s="62"/>
      <c r="C55" s="62"/>
      <c r="D55" s="62"/>
      <c r="E55" s="62"/>
      <c r="F55" s="62"/>
      <c r="G55" s="62"/>
      <c r="H55" s="62"/>
      <c r="I55" s="62"/>
      <c r="J55" s="62"/>
      <c r="K55" s="62"/>
      <c r="L55" s="62"/>
      <c r="M55" s="62"/>
      <c r="N55" s="62"/>
      <c r="O55" s="62"/>
      <c r="P55" s="62"/>
      <c r="Q55" s="62"/>
      <c r="R55" s="62"/>
      <c r="S55" s="62"/>
      <c r="T55" s="62"/>
      <c r="U55" s="62"/>
      <c r="V55" s="62"/>
      <c r="W55" s="62"/>
      <c r="X55" s="62"/>
      <c r="Y55" s="62"/>
      <c r="Z55" s="62"/>
      <c r="AA55" s="62"/>
      <c r="AB55" s="62"/>
    </row>
    <row r="56" spans="1:28" x14ac:dyDescent="0.15">
      <c r="A56" s="62"/>
      <c r="B56" s="62"/>
      <c r="C56" s="62"/>
      <c r="D56" s="62"/>
      <c r="E56" s="62"/>
      <c r="F56" s="62"/>
      <c r="G56" s="62"/>
      <c r="H56" s="62"/>
      <c r="I56" s="62"/>
      <c r="J56" s="62"/>
      <c r="K56" s="62"/>
      <c r="L56" s="62"/>
      <c r="M56" s="62"/>
      <c r="N56" s="62"/>
      <c r="O56" s="62"/>
      <c r="P56" s="62"/>
      <c r="Q56" s="62"/>
      <c r="R56" s="62"/>
      <c r="S56" s="62"/>
      <c r="T56" s="62"/>
      <c r="U56" s="62"/>
      <c r="V56" s="62"/>
      <c r="W56" s="62"/>
      <c r="X56" s="62"/>
      <c r="Y56" s="62"/>
      <c r="Z56" s="62"/>
      <c r="AA56" s="62"/>
      <c r="AB56" s="62"/>
    </row>
    <row r="57" spans="1:28" x14ac:dyDescent="0.15">
      <c r="A57" s="62"/>
      <c r="B57" s="62"/>
      <c r="C57" s="62"/>
      <c r="D57" s="62"/>
      <c r="E57" s="62"/>
      <c r="F57" s="62"/>
      <c r="G57" s="62"/>
      <c r="H57" s="62"/>
      <c r="I57" s="62"/>
      <c r="J57" s="62"/>
      <c r="K57" s="62"/>
      <c r="L57" s="62"/>
      <c r="M57" s="62"/>
      <c r="N57" s="62"/>
      <c r="O57" s="62"/>
      <c r="P57" s="62"/>
      <c r="Q57" s="62"/>
      <c r="R57" s="62"/>
      <c r="S57" s="62"/>
      <c r="T57" s="62"/>
      <c r="U57" s="62"/>
      <c r="V57" s="62"/>
      <c r="W57" s="62"/>
      <c r="X57" s="62"/>
      <c r="Y57" s="62"/>
      <c r="Z57" s="62"/>
      <c r="AA57" s="62"/>
      <c r="AB57" s="62"/>
    </row>
    <row r="58" spans="1:28" x14ac:dyDescent="0.15">
      <c r="A58" s="62"/>
      <c r="B58" s="62"/>
      <c r="C58" s="62"/>
      <c r="D58" s="62"/>
      <c r="E58" s="62"/>
      <c r="F58" s="62"/>
      <c r="G58" s="62"/>
      <c r="H58" s="62"/>
      <c r="I58" s="62"/>
      <c r="J58" s="62"/>
      <c r="K58" s="62"/>
      <c r="L58" s="62"/>
      <c r="M58" s="62"/>
      <c r="N58" s="62"/>
      <c r="O58" s="62"/>
      <c r="P58" s="62"/>
      <c r="Q58" s="62"/>
      <c r="R58" s="62"/>
      <c r="S58" s="62"/>
      <c r="T58" s="62"/>
      <c r="U58" s="62"/>
      <c r="V58" s="62"/>
      <c r="W58" s="62"/>
      <c r="X58" s="62"/>
      <c r="Y58" s="62"/>
      <c r="Z58" s="62"/>
      <c r="AA58" s="62"/>
      <c r="AB58" s="62"/>
    </row>
    <row r="59" spans="1:28" x14ac:dyDescent="0.15">
      <c r="A59" s="62"/>
      <c r="B59" s="62"/>
      <c r="C59" s="62"/>
      <c r="D59" s="62"/>
      <c r="E59" s="62"/>
      <c r="F59" s="62"/>
      <c r="G59" s="62"/>
      <c r="H59" s="62"/>
      <c r="I59" s="62"/>
      <c r="J59" s="62"/>
      <c r="K59" s="62"/>
      <c r="L59" s="62"/>
      <c r="M59" s="62"/>
      <c r="N59" s="62"/>
      <c r="O59" s="62"/>
      <c r="P59" s="62"/>
      <c r="Q59" s="62"/>
      <c r="R59" s="62"/>
      <c r="S59" s="62"/>
      <c r="T59" s="62"/>
      <c r="U59" s="62"/>
      <c r="V59" s="62"/>
      <c r="W59" s="62"/>
      <c r="X59" s="62"/>
      <c r="Y59" s="62"/>
      <c r="Z59" s="62"/>
      <c r="AA59" s="62"/>
      <c r="AB59" s="62"/>
    </row>
    <row r="60" spans="1:28" x14ac:dyDescent="0.15">
      <c r="A60" s="62"/>
      <c r="B60" s="62"/>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row>
    <row r="61" spans="1:28" x14ac:dyDescent="0.15">
      <c r="A61" s="62"/>
      <c r="B61" s="62"/>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row>
    <row r="62" spans="1:28" x14ac:dyDescent="0.15">
      <c r="A62" s="62"/>
      <c r="B62" s="62"/>
      <c r="C62" s="62"/>
      <c r="D62" s="62"/>
      <c r="E62" s="62"/>
      <c r="F62" s="62"/>
      <c r="G62" s="62"/>
      <c r="H62" s="62"/>
      <c r="I62" s="62"/>
      <c r="J62" s="62"/>
      <c r="K62" s="62"/>
      <c r="L62" s="62"/>
      <c r="M62" s="62"/>
      <c r="N62" s="62"/>
      <c r="O62" s="62"/>
      <c r="P62" s="62"/>
      <c r="Q62" s="62"/>
      <c r="R62" s="62"/>
      <c r="S62" s="62"/>
      <c r="T62" s="62"/>
      <c r="U62" s="62"/>
      <c r="V62" s="62"/>
      <c r="W62" s="62"/>
      <c r="X62" s="62"/>
      <c r="Y62" s="62"/>
      <c r="Z62" s="62"/>
      <c r="AA62" s="62"/>
      <c r="AB62" s="62"/>
    </row>
    <row r="63" spans="1:28" x14ac:dyDescent="0.15">
      <c r="A63" s="62"/>
      <c r="B63" s="62"/>
      <c r="C63" s="62"/>
      <c r="D63" s="62"/>
      <c r="E63" s="62"/>
      <c r="F63" s="62"/>
      <c r="G63" s="62"/>
      <c r="H63" s="62"/>
      <c r="I63" s="62"/>
      <c r="J63" s="62"/>
      <c r="K63" s="62"/>
      <c r="L63" s="62"/>
      <c r="M63" s="62"/>
      <c r="N63" s="62"/>
      <c r="O63" s="62"/>
      <c r="P63" s="62"/>
      <c r="Q63" s="62"/>
      <c r="R63" s="62"/>
      <c r="S63" s="62"/>
      <c r="T63" s="62"/>
      <c r="U63" s="62"/>
      <c r="V63" s="62"/>
      <c r="W63" s="62"/>
      <c r="X63" s="62"/>
      <c r="Y63" s="62"/>
      <c r="Z63" s="62"/>
      <c r="AA63" s="62"/>
      <c r="AB63" s="62"/>
    </row>
    <row r="64" spans="1:28" x14ac:dyDescent="0.1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row>
    <row r="65" spans="1:28" x14ac:dyDescent="0.15">
      <c r="A65" s="62"/>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row>
    <row r="66" spans="1:28" x14ac:dyDescent="0.15">
      <c r="A66" s="62"/>
      <c r="B66" s="62"/>
      <c r="C66" s="62"/>
      <c r="D66" s="62"/>
      <c r="E66" s="62"/>
      <c r="F66" s="62"/>
      <c r="G66" s="62"/>
      <c r="H66" s="62"/>
      <c r="I66" s="62"/>
      <c r="J66" s="62"/>
      <c r="K66" s="62"/>
      <c r="L66" s="62"/>
      <c r="M66" s="62"/>
      <c r="N66" s="62"/>
      <c r="O66" s="62"/>
      <c r="P66" s="62"/>
      <c r="Q66" s="62"/>
      <c r="R66" s="62"/>
      <c r="S66" s="62"/>
      <c r="T66" s="62"/>
      <c r="U66" s="62"/>
      <c r="V66" s="62"/>
      <c r="W66" s="62"/>
      <c r="X66" s="62"/>
      <c r="Y66" s="62"/>
      <c r="Z66" s="62"/>
      <c r="AA66" s="62"/>
      <c r="AB66" s="62"/>
    </row>
    <row r="67" spans="1:28" x14ac:dyDescent="0.15">
      <c r="A67" s="62"/>
      <c r="B67" s="62"/>
      <c r="C67" s="62"/>
      <c r="D67" s="62"/>
      <c r="E67" s="62"/>
      <c r="F67" s="62"/>
      <c r="G67" s="62"/>
      <c r="H67" s="62"/>
      <c r="I67" s="62"/>
      <c r="J67" s="62"/>
      <c r="K67" s="62"/>
      <c r="L67" s="62"/>
      <c r="M67" s="62"/>
      <c r="N67" s="62"/>
      <c r="O67" s="62"/>
      <c r="P67" s="62"/>
      <c r="Q67" s="62"/>
      <c r="R67" s="62"/>
      <c r="S67" s="62"/>
      <c r="T67" s="62"/>
      <c r="U67" s="62"/>
      <c r="V67" s="62"/>
      <c r="W67" s="62"/>
      <c r="X67" s="62"/>
      <c r="Y67" s="62"/>
      <c r="Z67" s="62"/>
      <c r="AA67" s="62"/>
      <c r="AB67" s="62"/>
    </row>
    <row r="68" spans="1:28" x14ac:dyDescent="0.15">
      <c r="A68" s="62"/>
      <c r="B68" s="62"/>
      <c r="C68" s="62"/>
      <c r="D68" s="62"/>
      <c r="E68" s="62"/>
      <c r="F68" s="62"/>
      <c r="G68" s="62"/>
      <c r="H68" s="62"/>
      <c r="I68" s="62"/>
      <c r="J68" s="62"/>
      <c r="K68" s="62"/>
      <c r="L68" s="62"/>
      <c r="M68" s="62"/>
      <c r="N68" s="62"/>
      <c r="O68" s="62"/>
      <c r="P68" s="62"/>
      <c r="Q68" s="62"/>
      <c r="R68" s="62"/>
      <c r="S68" s="62"/>
      <c r="T68" s="62"/>
      <c r="U68" s="62"/>
      <c r="V68" s="62"/>
      <c r="W68" s="62"/>
      <c r="X68" s="62"/>
      <c r="Y68" s="62"/>
      <c r="Z68" s="62"/>
      <c r="AA68" s="62"/>
      <c r="AB68" s="62"/>
    </row>
    <row r="69" spans="1:28" x14ac:dyDescent="0.15">
      <c r="A69" s="62"/>
      <c r="B69" s="62"/>
      <c r="C69" s="62"/>
      <c r="D69" s="62"/>
      <c r="E69" s="62"/>
      <c r="F69" s="62"/>
      <c r="G69" s="62"/>
      <c r="H69" s="62"/>
      <c r="I69" s="62"/>
      <c r="J69" s="62"/>
      <c r="K69" s="62"/>
      <c r="L69" s="62"/>
      <c r="M69" s="62"/>
      <c r="N69" s="62"/>
      <c r="O69" s="62"/>
      <c r="P69" s="62"/>
      <c r="Q69" s="62"/>
      <c r="R69" s="62"/>
      <c r="S69" s="62"/>
      <c r="T69" s="62"/>
      <c r="U69" s="62"/>
      <c r="V69" s="62"/>
      <c r="W69" s="62"/>
      <c r="X69" s="62"/>
      <c r="Y69" s="62"/>
      <c r="Z69" s="62"/>
      <c r="AA69" s="62"/>
      <c r="AB69" s="62"/>
    </row>
    <row r="70" spans="1:28" x14ac:dyDescent="0.15">
      <c r="A70" s="62"/>
      <c r="B70" s="62"/>
      <c r="C70" s="62"/>
      <c r="D70" s="62"/>
      <c r="E70" s="62"/>
      <c r="F70" s="62"/>
      <c r="G70" s="62"/>
      <c r="H70" s="62"/>
      <c r="I70" s="62"/>
      <c r="J70" s="62"/>
      <c r="K70" s="62"/>
      <c r="L70" s="62"/>
      <c r="M70" s="62"/>
      <c r="N70" s="62"/>
      <c r="O70" s="62"/>
      <c r="P70" s="62"/>
      <c r="Q70" s="62"/>
      <c r="R70" s="62"/>
      <c r="S70" s="62"/>
      <c r="T70" s="62"/>
      <c r="U70" s="62"/>
      <c r="V70" s="62"/>
      <c r="W70" s="62"/>
      <c r="X70" s="62"/>
      <c r="Y70" s="62"/>
      <c r="Z70" s="62"/>
      <c r="AA70" s="62"/>
      <c r="AB70" s="62"/>
    </row>
    <row r="71" spans="1:28" x14ac:dyDescent="0.15">
      <c r="A71" s="62"/>
      <c r="B71" s="62"/>
      <c r="C71" s="62"/>
      <c r="D71" s="62"/>
      <c r="E71" s="62"/>
      <c r="F71" s="62"/>
      <c r="G71" s="62"/>
      <c r="H71" s="62"/>
      <c r="I71" s="62"/>
      <c r="J71" s="62"/>
      <c r="K71" s="62"/>
      <c r="L71" s="62"/>
      <c r="M71" s="62"/>
      <c r="N71" s="62"/>
      <c r="O71" s="62"/>
      <c r="P71" s="62"/>
      <c r="Q71" s="62"/>
      <c r="R71" s="62"/>
      <c r="S71" s="62"/>
      <c r="T71" s="62"/>
      <c r="U71" s="62"/>
      <c r="V71" s="62"/>
      <c r="W71" s="62"/>
      <c r="X71" s="62"/>
      <c r="Y71" s="62"/>
      <c r="Z71" s="62"/>
      <c r="AA71" s="62"/>
      <c r="AB71" s="62"/>
    </row>
    <row r="72" spans="1:28" x14ac:dyDescent="0.15">
      <c r="A72" s="62"/>
      <c r="B72" s="62"/>
      <c r="C72" s="62"/>
      <c r="D72" s="62"/>
      <c r="E72" s="62"/>
      <c r="F72" s="62"/>
      <c r="G72" s="62"/>
      <c r="H72" s="62"/>
      <c r="I72" s="62"/>
      <c r="J72" s="62"/>
      <c r="K72" s="62"/>
      <c r="L72" s="62"/>
      <c r="M72" s="62"/>
      <c r="N72" s="62"/>
      <c r="O72" s="62"/>
      <c r="P72" s="62"/>
      <c r="Q72" s="62"/>
      <c r="R72" s="62"/>
      <c r="S72" s="62"/>
      <c r="T72" s="62"/>
      <c r="U72" s="62"/>
      <c r="V72" s="62"/>
      <c r="W72" s="62"/>
      <c r="X72" s="62"/>
      <c r="Y72" s="62"/>
      <c r="Z72" s="62"/>
      <c r="AA72" s="62"/>
      <c r="AB72" s="62"/>
    </row>
    <row r="73" spans="1:28" x14ac:dyDescent="0.15">
      <c r="A73" s="62"/>
      <c r="B73" s="62"/>
      <c r="C73" s="62"/>
      <c r="D73" s="62"/>
      <c r="E73" s="62"/>
      <c r="F73" s="62"/>
      <c r="G73" s="62"/>
      <c r="H73" s="62"/>
      <c r="I73" s="62"/>
      <c r="J73" s="62"/>
      <c r="K73" s="62"/>
      <c r="L73" s="62"/>
      <c r="M73" s="62"/>
      <c r="N73" s="62"/>
      <c r="O73" s="62"/>
      <c r="P73" s="62"/>
      <c r="Q73" s="62"/>
      <c r="R73" s="62"/>
      <c r="S73" s="62"/>
      <c r="T73" s="62"/>
      <c r="U73" s="62"/>
      <c r="V73" s="62"/>
      <c r="W73" s="62"/>
      <c r="X73" s="62"/>
      <c r="Y73" s="62"/>
      <c r="Z73" s="62"/>
      <c r="AA73" s="62"/>
      <c r="AB73" s="62"/>
    </row>
    <row r="74" spans="1:28" x14ac:dyDescent="0.15">
      <c r="A74" s="62"/>
      <c r="B74" s="62"/>
      <c r="C74" s="62"/>
      <c r="D74" s="62"/>
      <c r="E74" s="62"/>
      <c r="F74" s="62"/>
      <c r="G74" s="62"/>
      <c r="H74" s="62"/>
      <c r="I74" s="62"/>
      <c r="J74" s="62"/>
      <c r="K74" s="62"/>
      <c r="L74" s="62"/>
      <c r="M74" s="62"/>
      <c r="N74" s="62"/>
      <c r="O74" s="62"/>
      <c r="P74" s="62"/>
      <c r="Q74" s="62"/>
      <c r="R74" s="62"/>
      <c r="S74" s="62"/>
      <c r="T74" s="62"/>
      <c r="U74" s="62"/>
      <c r="V74" s="62"/>
      <c r="W74" s="62"/>
      <c r="X74" s="62"/>
      <c r="Y74" s="62"/>
      <c r="Z74" s="62"/>
      <c r="AA74" s="62"/>
      <c r="AB74" s="62"/>
    </row>
    <row r="75" spans="1:28" x14ac:dyDescent="0.15">
      <c r="A75" s="62"/>
      <c r="B75" s="62"/>
      <c r="C75" s="62"/>
      <c r="D75" s="62"/>
      <c r="E75" s="62"/>
      <c r="F75" s="62"/>
      <c r="G75" s="62"/>
      <c r="H75" s="62"/>
      <c r="I75" s="62"/>
      <c r="J75" s="62"/>
      <c r="K75" s="62"/>
      <c r="L75" s="62"/>
      <c r="M75" s="62"/>
      <c r="N75" s="62"/>
      <c r="O75" s="62"/>
      <c r="P75" s="62"/>
      <c r="Q75" s="62"/>
      <c r="R75" s="62"/>
      <c r="S75" s="62"/>
      <c r="T75" s="62"/>
      <c r="U75" s="62"/>
      <c r="V75" s="62"/>
      <c r="W75" s="62"/>
      <c r="X75" s="62"/>
      <c r="Y75" s="62"/>
      <c r="Z75" s="62"/>
      <c r="AA75" s="62"/>
      <c r="AB75" s="62"/>
    </row>
    <row r="76" spans="1:28" x14ac:dyDescent="0.15">
      <c r="A76" s="62"/>
      <c r="B76" s="62"/>
      <c r="C76" s="62"/>
      <c r="D76" s="62"/>
      <c r="E76" s="62"/>
      <c r="F76" s="62"/>
      <c r="G76" s="62"/>
      <c r="H76" s="62"/>
      <c r="I76" s="62"/>
      <c r="J76" s="62"/>
      <c r="K76" s="62"/>
      <c r="L76" s="62"/>
      <c r="M76" s="62"/>
      <c r="N76" s="62"/>
      <c r="O76" s="62"/>
      <c r="P76" s="62"/>
      <c r="Q76" s="62"/>
      <c r="R76" s="62"/>
      <c r="S76" s="62"/>
      <c r="T76" s="62"/>
      <c r="U76" s="62"/>
      <c r="V76" s="62"/>
      <c r="W76" s="62"/>
      <c r="X76" s="62"/>
      <c r="Y76" s="62"/>
      <c r="Z76" s="62"/>
      <c r="AA76" s="62"/>
      <c r="AB76" s="62"/>
    </row>
    <row r="77" spans="1:28" x14ac:dyDescent="0.15">
      <c r="A77" s="62"/>
      <c r="B77" s="62"/>
      <c r="C77" s="62"/>
      <c r="D77" s="62"/>
      <c r="E77" s="62"/>
      <c r="F77" s="62"/>
      <c r="G77" s="62"/>
      <c r="H77" s="62"/>
      <c r="I77" s="62"/>
      <c r="J77" s="62"/>
      <c r="K77" s="62"/>
      <c r="L77" s="62"/>
      <c r="M77" s="62"/>
      <c r="N77" s="62"/>
      <c r="O77" s="62"/>
      <c r="P77" s="62"/>
      <c r="Q77" s="62"/>
      <c r="R77" s="62"/>
      <c r="S77" s="62"/>
      <c r="T77" s="62"/>
      <c r="U77" s="62"/>
      <c r="V77" s="62"/>
      <c r="W77" s="62"/>
      <c r="X77" s="62"/>
      <c r="Y77" s="62"/>
      <c r="Z77" s="62"/>
      <c r="AA77" s="62"/>
      <c r="AB77" s="62"/>
    </row>
    <row r="78" spans="1:28" x14ac:dyDescent="0.15">
      <c r="A78" s="62"/>
      <c r="B78" s="62"/>
      <c r="C78" s="62"/>
      <c r="D78" s="62"/>
      <c r="E78" s="62"/>
      <c r="F78" s="62"/>
      <c r="G78" s="62"/>
      <c r="H78" s="62"/>
      <c r="I78" s="62"/>
      <c r="J78" s="62"/>
      <c r="K78" s="62"/>
      <c r="L78" s="62"/>
      <c r="M78" s="62"/>
      <c r="N78" s="62"/>
      <c r="O78" s="62"/>
      <c r="P78" s="62"/>
      <c r="Q78" s="62"/>
      <c r="R78" s="62"/>
      <c r="S78" s="62"/>
      <c r="T78" s="62"/>
      <c r="U78" s="62"/>
      <c r="V78" s="62"/>
      <c r="W78" s="62"/>
      <c r="X78" s="62"/>
      <c r="Y78" s="62"/>
      <c r="Z78" s="62"/>
      <c r="AA78" s="62"/>
      <c r="AB78" s="62"/>
    </row>
    <row r="79" spans="1:28" x14ac:dyDescent="0.15">
      <c r="A79" s="62"/>
      <c r="B79" s="62"/>
      <c r="C79" s="62"/>
      <c r="D79" s="62"/>
      <c r="E79" s="62"/>
      <c r="F79" s="62"/>
      <c r="G79" s="62"/>
      <c r="H79" s="62"/>
      <c r="I79" s="62"/>
      <c r="J79" s="62"/>
      <c r="K79" s="62"/>
      <c r="L79" s="62"/>
      <c r="M79" s="62"/>
      <c r="N79" s="62"/>
      <c r="O79" s="62"/>
      <c r="P79" s="62"/>
      <c r="Q79" s="62"/>
      <c r="R79" s="62"/>
      <c r="S79" s="62"/>
      <c r="T79" s="62"/>
      <c r="U79" s="62"/>
      <c r="V79" s="62"/>
      <c r="W79" s="62"/>
      <c r="X79" s="62"/>
      <c r="Y79" s="62"/>
      <c r="Z79" s="62"/>
      <c r="AA79" s="62"/>
      <c r="AB79" s="62"/>
    </row>
    <row r="80" spans="1:28" x14ac:dyDescent="0.15">
      <c r="A80" s="62"/>
      <c r="B80" s="62"/>
      <c r="C80" s="62"/>
      <c r="D80" s="62"/>
      <c r="E80" s="62"/>
      <c r="F80" s="62"/>
      <c r="G80" s="62"/>
      <c r="H80" s="62"/>
      <c r="I80" s="62"/>
      <c r="J80" s="62"/>
      <c r="K80" s="62"/>
      <c r="L80" s="62"/>
      <c r="M80" s="62"/>
      <c r="N80" s="62"/>
      <c r="O80" s="62"/>
      <c r="P80" s="62"/>
      <c r="Q80" s="62"/>
      <c r="R80" s="62"/>
      <c r="S80" s="62"/>
      <c r="T80" s="62"/>
      <c r="U80" s="62"/>
      <c r="V80" s="62"/>
      <c r="W80" s="62"/>
      <c r="X80" s="62"/>
      <c r="Y80" s="62"/>
      <c r="Z80" s="62"/>
      <c r="AA80" s="62"/>
      <c r="AB80" s="62"/>
    </row>
    <row r="81" spans="1:28" x14ac:dyDescent="0.15">
      <c r="A81" s="62"/>
      <c r="B81" s="62"/>
      <c r="C81" s="62"/>
      <c r="D81" s="62"/>
      <c r="E81" s="62"/>
      <c r="F81" s="62"/>
      <c r="G81" s="62"/>
      <c r="H81" s="62"/>
      <c r="I81" s="62"/>
      <c r="J81" s="62"/>
      <c r="K81" s="62"/>
      <c r="L81" s="62"/>
      <c r="M81" s="62"/>
      <c r="N81" s="62"/>
      <c r="O81" s="62"/>
      <c r="P81" s="62"/>
      <c r="Q81" s="62"/>
      <c r="R81" s="62"/>
      <c r="S81" s="62"/>
      <c r="T81" s="62"/>
      <c r="U81" s="62"/>
      <c r="V81" s="62"/>
      <c r="W81" s="62"/>
      <c r="X81" s="62"/>
      <c r="Y81" s="62"/>
      <c r="Z81" s="62"/>
      <c r="AA81" s="62"/>
      <c r="AB81" s="62"/>
    </row>
    <row r="82" spans="1:28" x14ac:dyDescent="0.15">
      <c r="A82" s="62"/>
      <c r="B82" s="62"/>
      <c r="C82" s="62"/>
      <c r="D82" s="62"/>
      <c r="E82" s="62"/>
      <c r="F82" s="62"/>
      <c r="G82" s="62"/>
      <c r="H82" s="62"/>
      <c r="I82" s="62"/>
      <c r="J82" s="62"/>
      <c r="K82" s="62"/>
      <c r="L82" s="62"/>
      <c r="M82" s="62"/>
      <c r="N82" s="62"/>
      <c r="O82" s="62"/>
      <c r="P82" s="62"/>
      <c r="Q82" s="62"/>
      <c r="R82" s="62"/>
      <c r="S82" s="62"/>
      <c r="T82" s="62"/>
      <c r="U82" s="62"/>
      <c r="V82" s="62"/>
      <c r="W82" s="62"/>
      <c r="X82" s="62"/>
      <c r="Y82" s="62"/>
      <c r="Z82" s="62"/>
      <c r="AA82" s="62"/>
      <c r="AB82" s="62"/>
    </row>
    <row r="83" spans="1:28" x14ac:dyDescent="0.15">
      <c r="A83" s="62"/>
      <c r="B83" s="62"/>
      <c r="C83" s="62"/>
      <c r="D83" s="62"/>
      <c r="E83" s="62"/>
      <c r="F83" s="62"/>
      <c r="G83" s="62"/>
      <c r="H83" s="62"/>
      <c r="I83" s="62"/>
      <c r="J83" s="62"/>
      <c r="K83" s="62"/>
      <c r="L83" s="62"/>
      <c r="M83" s="62"/>
      <c r="N83" s="62"/>
      <c r="O83" s="62"/>
      <c r="P83" s="62"/>
      <c r="Q83" s="62"/>
      <c r="R83" s="62"/>
      <c r="S83" s="62"/>
      <c r="T83" s="62"/>
      <c r="U83" s="62"/>
      <c r="V83" s="62"/>
      <c r="W83" s="62"/>
      <c r="X83" s="62"/>
      <c r="Y83" s="62"/>
      <c r="Z83" s="62"/>
      <c r="AA83" s="62"/>
      <c r="AB83" s="62"/>
    </row>
    <row r="84" spans="1:28" x14ac:dyDescent="0.15">
      <c r="A84" s="62"/>
      <c r="B84" s="62"/>
      <c r="C84" s="62"/>
      <c r="D84" s="62"/>
      <c r="E84" s="62"/>
      <c r="F84" s="62"/>
      <c r="G84" s="62"/>
      <c r="H84" s="62"/>
      <c r="I84" s="62"/>
      <c r="J84" s="62"/>
      <c r="K84" s="62"/>
      <c r="L84" s="62"/>
      <c r="M84" s="62"/>
      <c r="N84" s="62"/>
      <c r="O84" s="62"/>
      <c r="P84" s="62"/>
      <c r="Q84" s="62"/>
      <c r="R84" s="62"/>
      <c r="S84" s="62"/>
      <c r="T84" s="62"/>
      <c r="U84" s="62"/>
      <c r="V84" s="62"/>
      <c r="W84" s="62"/>
      <c r="X84" s="62"/>
      <c r="Y84" s="62"/>
      <c r="Z84" s="62"/>
      <c r="AA84" s="62"/>
      <c r="AB84" s="62"/>
    </row>
    <row r="85" spans="1:28" x14ac:dyDescent="0.15">
      <c r="A85" s="62"/>
      <c r="B85" s="62"/>
      <c r="C85" s="62"/>
      <c r="D85" s="62"/>
      <c r="E85" s="62"/>
      <c r="F85" s="62"/>
      <c r="G85" s="62"/>
      <c r="H85" s="62"/>
      <c r="I85" s="62"/>
      <c r="J85" s="62"/>
      <c r="K85" s="62"/>
      <c r="L85" s="62"/>
      <c r="M85" s="62"/>
      <c r="N85" s="62"/>
      <c r="O85" s="62"/>
      <c r="P85" s="62"/>
      <c r="Q85" s="62"/>
      <c r="R85" s="62"/>
      <c r="S85" s="62"/>
      <c r="T85" s="62"/>
      <c r="U85" s="62"/>
      <c r="V85" s="62"/>
      <c r="W85" s="62"/>
      <c r="X85" s="62"/>
      <c r="Y85" s="62"/>
      <c r="Z85" s="62"/>
      <c r="AA85" s="62"/>
      <c r="AB85" s="62"/>
    </row>
    <row r="86" spans="1:28" x14ac:dyDescent="0.15">
      <c r="A86" s="62"/>
      <c r="B86" s="62"/>
      <c r="C86" s="62"/>
      <c r="D86" s="62"/>
      <c r="E86" s="62"/>
      <c r="F86" s="62"/>
      <c r="G86" s="62"/>
      <c r="H86" s="62"/>
      <c r="I86" s="62"/>
      <c r="J86" s="62"/>
      <c r="K86" s="62"/>
      <c r="L86" s="62"/>
      <c r="M86" s="62"/>
      <c r="N86" s="62"/>
      <c r="O86" s="62"/>
      <c r="P86" s="62"/>
      <c r="Q86" s="62"/>
      <c r="R86" s="62"/>
      <c r="S86" s="62"/>
      <c r="T86" s="62"/>
      <c r="U86" s="62"/>
      <c r="V86" s="62"/>
      <c r="W86" s="62"/>
      <c r="X86" s="62"/>
      <c r="Y86" s="62"/>
      <c r="Z86" s="62"/>
      <c r="AA86" s="62"/>
      <c r="AB86" s="62"/>
    </row>
    <row r="87" spans="1:28" x14ac:dyDescent="0.15">
      <c r="A87" s="62"/>
      <c r="B87" s="62"/>
      <c r="C87" s="62"/>
      <c r="D87" s="62"/>
      <c r="E87" s="62"/>
      <c r="F87" s="62"/>
      <c r="G87" s="62"/>
      <c r="H87" s="62"/>
      <c r="I87" s="62"/>
      <c r="J87" s="62"/>
      <c r="K87" s="62"/>
      <c r="L87" s="62"/>
      <c r="M87" s="62"/>
      <c r="N87" s="62"/>
      <c r="O87" s="62"/>
      <c r="P87" s="62"/>
      <c r="Q87" s="62"/>
      <c r="R87" s="62"/>
      <c r="S87" s="62"/>
      <c r="T87" s="62"/>
      <c r="U87" s="62"/>
      <c r="V87" s="62"/>
      <c r="W87" s="62"/>
      <c r="X87" s="62"/>
      <c r="Y87" s="62"/>
      <c r="Z87" s="62"/>
      <c r="AA87" s="62"/>
      <c r="AB87" s="62"/>
    </row>
    <row r="88" spans="1:28" x14ac:dyDescent="0.15">
      <c r="A88" s="62"/>
      <c r="B88" s="62"/>
      <c r="C88" s="62"/>
      <c r="D88" s="62"/>
      <c r="E88" s="62"/>
      <c r="F88" s="62"/>
      <c r="G88" s="62"/>
      <c r="H88" s="62"/>
      <c r="I88" s="62"/>
      <c r="J88" s="62"/>
      <c r="K88" s="62"/>
      <c r="L88" s="62"/>
      <c r="M88" s="62"/>
      <c r="N88" s="62"/>
      <c r="O88" s="62"/>
      <c r="P88" s="62"/>
      <c r="Q88" s="62"/>
      <c r="R88" s="62"/>
      <c r="S88" s="62"/>
      <c r="T88" s="62"/>
      <c r="U88" s="62"/>
      <c r="V88" s="62"/>
      <c r="W88" s="62"/>
      <c r="X88" s="62"/>
      <c r="Y88" s="62"/>
      <c r="Z88" s="62"/>
      <c r="AA88" s="62"/>
      <c r="AB88" s="62"/>
    </row>
    <row r="89" spans="1:28" x14ac:dyDescent="0.15">
      <c r="A89" s="62"/>
      <c r="B89" s="62"/>
      <c r="C89" s="62"/>
      <c r="D89" s="62"/>
      <c r="E89" s="62"/>
      <c r="F89" s="62"/>
      <c r="G89" s="62"/>
      <c r="H89" s="62"/>
      <c r="I89" s="62"/>
      <c r="J89" s="62"/>
      <c r="K89" s="62"/>
      <c r="L89" s="62"/>
      <c r="M89" s="62"/>
      <c r="N89" s="62"/>
      <c r="O89" s="62"/>
      <c r="P89" s="62"/>
      <c r="Q89" s="62"/>
      <c r="R89" s="62"/>
      <c r="S89" s="62"/>
      <c r="T89" s="62"/>
      <c r="U89" s="62"/>
      <c r="V89" s="62"/>
      <c r="W89" s="62"/>
      <c r="X89" s="62"/>
      <c r="Y89" s="62"/>
      <c r="Z89" s="62"/>
      <c r="AA89" s="62"/>
      <c r="AB89" s="62"/>
    </row>
    <row r="90" spans="1:28" x14ac:dyDescent="0.15">
      <c r="A90" s="62"/>
      <c r="B90" s="62"/>
      <c r="C90" s="62"/>
      <c r="D90" s="62"/>
      <c r="E90" s="62"/>
      <c r="F90" s="62"/>
      <c r="G90" s="62"/>
      <c r="H90" s="62"/>
      <c r="I90" s="62"/>
      <c r="J90" s="62"/>
      <c r="K90" s="62"/>
      <c r="L90" s="62"/>
      <c r="M90" s="62"/>
      <c r="N90" s="62"/>
      <c r="O90" s="62"/>
      <c r="P90" s="62"/>
      <c r="Q90" s="62"/>
      <c r="R90" s="62"/>
      <c r="S90" s="62"/>
      <c r="T90" s="62"/>
      <c r="U90" s="62"/>
      <c r="V90" s="62"/>
      <c r="W90" s="62"/>
      <c r="X90" s="62"/>
      <c r="Y90" s="62"/>
      <c r="Z90" s="62"/>
      <c r="AA90" s="62"/>
      <c r="AB90" s="62"/>
    </row>
    <row r="91" spans="1:28" x14ac:dyDescent="0.15">
      <c r="A91" s="62"/>
      <c r="B91" s="62"/>
      <c r="C91" s="62"/>
      <c r="D91" s="62"/>
      <c r="E91" s="62"/>
      <c r="F91" s="62"/>
      <c r="G91" s="62"/>
      <c r="H91" s="62"/>
      <c r="I91" s="62"/>
      <c r="J91" s="62"/>
      <c r="K91" s="62"/>
      <c r="L91" s="62"/>
      <c r="M91" s="62"/>
      <c r="N91" s="62"/>
      <c r="O91" s="62"/>
      <c r="P91" s="62"/>
      <c r="Q91" s="62"/>
      <c r="R91" s="62"/>
      <c r="S91" s="62"/>
      <c r="T91" s="62"/>
      <c r="U91" s="62"/>
      <c r="V91" s="62"/>
      <c r="W91" s="62"/>
      <c r="X91" s="62"/>
      <c r="Y91" s="62"/>
      <c r="Z91" s="62"/>
      <c r="AA91" s="62"/>
      <c r="AB91" s="62"/>
    </row>
    <row r="92" spans="1:28" x14ac:dyDescent="0.15">
      <c r="A92" s="62"/>
      <c r="B92" s="62"/>
      <c r="C92" s="62"/>
      <c r="D92" s="62"/>
      <c r="E92" s="62"/>
      <c r="F92" s="62"/>
      <c r="G92" s="62"/>
      <c r="H92" s="62"/>
      <c r="I92" s="62"/>
      <c r="J92" s="62"/>
      <c r="K92" s="62"/>
      <c r="L92" s="62"/>
      <c r="M92" s="62"/>
      <c r="N92" s="62"/>
      <c r="O92" s="62"/>
      <c r="P92" s="62"/>
      <c r="Q92" s="62"/>
      <c r="R92" s="62"/>
      <c r="S92" s="62"/>
      <c r="T92" s="62"/>
      <c r="U92" s="62"/>
      <c r="V92" s="62"/>
      <c r="W92" s="62"/>
      <c r="X92" s="62"/>
      <c r="Y92" s="62"/>
      <c r="Z92" s="62"/>
      <c r="AA92" s="62"/>
      <c r="AB92" s="62"/>
    </row>
    <row r="93" spans="1:28" x14ac:dyDescent="0.15">
      <c r="A93" s="62"/>
      <c r="B93" s="62"/>
      <c r="C93" s="62"/>
      <c r="D93" s="62"/>
      <c r="E93" s="62"/>
      <c r="F93" s="62"/>
      <c r="G93" s="62"/>
      <c r="H93" s="62"/>
      <c r="I93" s="62"/>
      <c r="J93" s="62"/>
      <c r="K93" s="62"/>
      <c r="L93" s="62"/>
      <c r="M93" s="62"/>
      <c r="N93" s="62"/>
      <c r="O93" s="62"/>
      <c r="P93" s="62"/>
      <c r="Q93" s="62"/>
      <c r="R93" s="62"/>
      <c r="S93" s="62"/>
      <c r="T93" s="62"/>
      <c r="U93" s="62"/>
      <c r="V93" s="62"/>
      <c r="W93" s="62"/>
      <c r="X93" s="62"/>
      <c r="Y93" s="62"/>
      <c r="Z93" s="62"/>
      <c r="AA93" s="62"/>
      <c r="AB93" s="62"/>
    </row>
    <row r="94" spans="1:28" x14ac:dyDescent="0.15">
      <c r="A94" s="62"/>
      <c r="B94" s="62"/>
      <c r="C94" s="62"/>
      <c r="D94" s="62"/>
      <c r="E94" s="62"/>
      <c r="F94" s="62"/>
      <c r="G94" s="62"/>
      <c r="H94" s="62"/>
      <c r="I94" s="62"/>
      <c r="J94" s="62"/>
      <c r="K94" s="62"/>
      <c r="L94" s="62"/>
      <c r="M94" s="62"/>
      <c r="N94" s="62"/>
      <c r="O94" s="62"/>
      <c r="P94" s="62"/>
      <c r="Q94" s="62"/>
      <c r="R94" s="62"/>
      <c r="S94" s="62"/>
      <c r="T94" s="62"/>
      <c r="U94" s="62"/>
      <c r="V94" s="62"/>
      <c r="W94" s="62"/>
      <c r="X94" s="62"/>
      <c r="Y94" s="62"/>
      <c r="Z94" s="62"/>
      <c r="AA94" s="62"/>
      <c r="AB94" s="62"/>
    </row>
    <row r="95" spans="1:28" x14ac:dyDescent="0.15">
      <c r="A95" s="62"/>
      <c r="B95" s="62"/>
      <c r="C95" s="62"/>
      <c r="D95" s="62"/>
      <c r="E95" s="62"/>
      <c r="F95" s="62"/>
      <c r="G95" s="62"/>
      <c r="H95" s="62"/>
      <c r="I95" s="62"/>
      <c r="J95" s="62"/>
      <c r="K95" s="62"/>
      <c r="L95" s="62"/>
      <c r="M95" s="62"/>
      <c r="N95" s="62"/>
      <c r="O95" s="62"/>
      <c r="P95" s="62"/>
      <c r="Q95" s="62"/>
      <c r="R95" s="62"/>
      <c r="S95" s="62"/>
      <c r="T95" s="62"/>
      <c r="U95" s="62"/>
      <c r="V95" s="62"/>
      <c r="W95" s="62"/>
      <c r="X95" s="62"/>
      <c r="Y95" s="62"/>
      <c r="Z95" s="62"/>
      <c r="AA95" s="62"/>
      <c r="AB95" s="62"/>
    </row>
    <row r="96" spans="1:28" x14ac:dyDescent="0.15">
      <c r="A96" s="62"/>
      <c r="B96" s="62"/>
      <c r="C96" s="62"/>
      <c r="D96" s="62"/>
      <c r="E96" s="62"/>
      <c r="F96" s="62"/>
      <c r="G96" s="62"/>
      <c r="H96" s="62"/>
      <c r="I96" s="62"/>
      <c r="J96" s="62"/>
      <c r="K96" s="62"/>
      <c r="L96" s="62"/>
      <c r="M96" s="62"/>
      <c r="N96" s="62"/>
      <c r="O96" s="62"/>
      <c r="P96" s="62"/>
      <c r="Q96" s="62"/>
      <c r="R96" s="62"/>
      <c r="S96" s="62"/>
      <c r="T96" s="62"/>
      <c r="U96" s="62"/>
      <c r="V96" s="62"/>
      <c r="W96" s="62"/>
      <c r="X96" s="62"/>
      <c r="Y96" s="62"/>
      <c r="Z96" s="62"/>
      <c r="AA96" s="62"/>
      <c r="AB96" s="62"/>
    </row>
    <row r="97" spans="1:28" x14ac:dyDescent="0.15">
      <c r="A97" s="62"/>
      <c r="B97" s="62"/>
      <c r="C97" s="62"/>
      <c r="D97" s="62"/>
      <c r="E97" s="62"/>
      <c r="F97" s="62"/>
      <c r="G97" s="62"/>
      <c r="H97" s="62"/>
      <c r="I97" s="62"/>
      <c r="J97" s="62"/>
      <c r="K97" s="62"/>
      <c r="L97" s="62"/>
      <c r="M97" s="62"/>
      <c r="N97" s="62"/>
      <c r="O97" s="62"/>
      <c r="P97" s="62"/>
      <c r="Q97" s="62"/>
      <c r="R97" s="62"/>
      <c r="S97" s="62"/>
      <c r="T97" s="62"/>
      <c r="U97" s="62"/>
      <c r="V97" s="62"/>
      <c r="W97" s="62"/>
      <c r="X97" s="62"/>
      <c r="Y97" s="62"/>
      <c r="Z97" s="62"/>
      <c r="AA97" s="62"/>
      <c r="AB97" s="62"/>
    </row>
    <row r="98" spans="1:28" x14ac:dyDescent="0.15">
      <c r="A98" s="62"/>
      <c r="B98" s="62"/>
      <c r="C98" s="62"/>
      <c r="D98" s="62"/>
      <c r="E98" s="62"/>
      <c r="F98" s="62"/>
      <c r="G98" s="62"/>
      <c r="H98" s="62"/>
      <c r="I98" s="62"/>
      <c r="J98" s="62"/>
      <c r="K98" s="62"/>
      <c r="L98" s="62"/>
      <c r="M98" s="62"/>
      <c r="N98" s="62"/>
      <c r="O98" s="62"/>
      <c r="P98" s="62"/>
      <c r="Q98" s="62"/>
      <c r="R98" s="62"/>
      <c r="S98" s="62"/>
      <c r="T98" s="62"/>
      <c r="U98" s="62"/>
      <c r="V98" s="62"/>
      <c r="W98" s="62"/>
      <c r="X98" s="62"/>
      <c r="Y98" s="62"/>
      <c r="Z98" s="62"/>
      <c r="AA98" s="62"/>
      <c r="AB98" s="62"/>
    </row>
    <row r="99" spans="1:28" x14ac:dyDescent="0.15">
      <c r="A99" s="62"/>
      <c r="B99" s="62"/>
      <c r="C99" s="62"/>
      <c r="D99" s="62"/>
      <c r="E99" s="62"/>
      <c r="F99" s="62"/>
      <c r="G99" s="62"/>
      <c r="H99" s="62"/>
      <c r="I99" s="62"/>
      <c r="J99" s="62"/>
      <c r="K99" s="62"/>
      <c r="L99" s="62"/>
      <c r="M99" s="62"/>
      <c r="N99" s="62"/>
      <c r="O99" s="62"/>
      <c r="P99" s="62"/>
      <c r="Q99" s="62"/>
      <c r="R99" s="62"/>
      <c r="S99" s="62"/>
      <c r="T99" s="62"/>
      <c r="U99" s="62"/>
      <c r="V99" s="62"/>
      <c r="W99" s="62"/>
      <c r="X99" s="62"/>
      <c r="Y99" s="62"/>
      <c r="Z99" s="62"/>
      <c r="AA99" s="62"/>
      <c r="AB99" s="62"/>
    </row>
    <row r="100" spans="1:28" x14ac:dyDescent="0.15">
      <c r="A100" s="62"/>
      <c r="B100" s="62"/>
      <c r="C100" s="62"/>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row>
    <row r="101" spans="1:28" x14ac:dyDescent="0.15">
      <c r="A101" s="62"/>
      <c r="B101" s="62"/>
      <c r="C101" s="62"/>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row>
    <row r="102" spans="1:28" x14ac:dyDescent="0.15">
      <c r="A102" s="62"/>
      <c r="B102" s="62"/>
      <c r="C102" s="62"/>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row>
    <row r="103" spans="1:28" x14ac:dyDescent="0.15">
      <c r="A103" s="62"/>
      <c r="B103" s="62"/>
      <c r="C103" s="62"/>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row>
    <row r="104" spans="1:28" x14ac:dyDescent="0.15">
      <c r="A104" s="62"/>
      <c r="B104" s="62"/>
      <c r="C104" s="62"/>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row>
    <row r="105" spans="1:28" x14ac:dyDescent="0.1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row>
    <row r="106" spans="1:28" x14ac:dyDescent="0.15">
      <c r="A106" s="62"/>
      <c r="B106" s="62"/>
      <c r="C106" s="62"/>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row>
    <row r="107" spans="1:28" x14ac:dyDescent="0.15">
      <c r="A107" s="62"/>
      <c r="B107" s="62"/>
      <c r="C107" s="62"/>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row>
    <row r="108" spans="1:28" x14ac:dyDescent="0.15">
      <c r="A108" s="62"/>
      <c r="B108" s="62"/>
      <c r="C108" s="62"/>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row>
    <row r="109" spans="1:28" x14ac:dyDescent="0.15">
      <c r="A109" s="62"/>
      <c r="B109" s="62"/>
      <c r="C109" s="62"/>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row>
    <row r="110" spans="1:28" x14ac:dyDescent="0.15">
      <c r="A110" s="62"/>
      <c r="B110" s="62"/>
      <c r="C110" s="62"/>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row>
    <row r="111" spans="1:28" x14ac:dyDescent="0.15">
      <c r="A111" s="62"/>
      <c r="B111" s="62"/>
      <c r="C111" s="62"/>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row>
    <row r="112" spans="1:28" x14ac:dyDescent="0.15">
      <c r="A112" s="62"/>
      <c r="B112" s="62"/>
      <c r="C112" s="62"/>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row>
    <row r="113" spans="1:28" x14ac:dyDescent="0.15">
      <c r="A113" s="62"/>
      <c r="B113" s="62"/>
      <c r="C113" s="62"/>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row>
    <row r="114" spans="1:28" x14ac:dyDescent="0.15">
      <c r="A114" s="62"/>
      <c r="B114" s="62"/>
      <c r="C114" s="62"/>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row>
    <row r="115" spans="1:28" x14ac:dyDescent="0.15">
      <c r="A115" s="62"/>
      <c r="B115" s="62"/>
      <c r="C115" s="62"/>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row>
    <row r="116" spans="1:28" x14ac:dyDescent="0.15">
      <c r="A116" s="62"/>
      <c r="B116" s="62"/>
      <c r="C116" s="62"/>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row>
    <row r="117" spans="1:28" x14ac:dyDescent="0.15">
      <c r="A117" s="62"/>
      <c r="B117" s="62"/>
      <c r="C117" s="62"/>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row>
    <row r="118" spans="1:28" x14ac:dyDescent="0.15">
      <c r="A118" s="62"/>
      <c r="B118" s="62"/>
      <c r="C118" s="62"/>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row>
    <row r="119" spans="1:28" x14ac:dyDescent="0.15">
      <c r="A119" s="62"/>
      <c r="B119" s="62"/>
      <c r="C119" s="62"/>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row>
    <row r="120" spans="1:28" x14ac:dyDescent="0.15">
      <c r="A120" s="62"/>
      <c r="B120" s="62"/>
      <c r="C120" s="62"/>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row>
    <row r="121" spans="1:28" x14ac:dyDescent="0.15">
      <c r="A121" s="62"/>
      <c r="B121" s="62"/>
      <c r="C121" s="62"/>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row>
    <row r="122" spans="1:28" x14ac:dyDescent="0.15">
      <c r="A122" s="62"/>
      <c r="B122" s="62"/>
      <c r="C122" s="62"/>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row>
    <row r="123" spans="1:28" x14ac:dyDescent="0.15">
      <c r="A123" s="62"/>
      <c r="B123" s="62"/>
      <c r="C123" s="62"/>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row>
    <row r="124" spans="1:28" x14ac:dyDescent="0.15">
      <c r="A124" s="62"/>
      <c r="B124" s="62"/>
      <c r="C124" s="62"/>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row>
    <row r="125" spans="1:28" x14ac:dyDescent="0.15">
      <c r="A125" s="62"/>
      <c r="B125" s="62"/>
      <c r="C125" s="62"/>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row>
    <row r="126" spans="1:28" x14ac:dyDescent="0.15">
      <c r="A126" s="62"/>
      <c r="B126" s="62"/>
      <c r="C126" s="62"/>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row>
    <row r="127" spans="1:28" x14ac:dyDescent="0.15">
      <c r="A127" s="62"/>
      <c r="B127" s="62"/>
      <c r="C127" s="62"/>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row>
    <row r="128" spans="1:28" x14ac:dyDescent="0.15">
      <c r="A128" s="62"/>
      <c r="B128" s="62"/>
      <c r="C128" s="62"/>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row>
    <row r="129" spans="1:28" x14ac:dyDescent="0.15">
      <c r="A129" s="62"/>
      <c r="B129" s="62"/>
      <c r="C129" s="62"/>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row>
    <row r="130" spans="1:28" x14ac:dyDescent="0.15">
      <c r="A130" s="62"/>
      <c r="B130" s="62"/>
      <c r="C130" s="62"/>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row>
    <row r="131" spans="1:28" x14ac:dyDescent="0.15">
      <c r="A131" s="62"/>
      <c r="B131" s="62"/>
      <c r="C131" s="62"/>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row>
    <row r="132" spans="1:28" x14ac:dyDescent="0.15">
      <c r="A132" s="62"/>
      <c r="B132" s="62"/>
      <c r="C132" s="62"/>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row>
    <row r="133" spans="1:28" x14ac:dyDescent="0.15">
      <c r="A133" s="62"/>
      <c r="B133" s="62"/>
      <c r="C133" s="62"/>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row>
    <row r="134" spans="1:28" x14ac:dyDescent="0.15">
      <c r="A134" s="62"/>
      <c r="B134" s="62"/>
      <c r="C134" s="62"/>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row>
    <row r="135" spans="1:28" x14ac:dyDescent="0.15">
      <c r="A135" s="62"/>
      <c r="B135" s="62"/>
      <c r="C135" s="62"/>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row>
    <row r="136" spans="1:28" x14ac:dyDescent="0.15">
      <c r="A136" s="62"/>
      <c r="B136" s="62"/>
      <c r="C136" s="62"/>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row>
    <row r="137" spans="1:28" x14ac:dyDescent="0.15">
      <c r="A137" s="62"/>
      <c r="B137" s="62"/>
      <c r="C137" s="62"/>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row>
    <row r="138" spans="1:28" x14ac:dyDescent="0.15">
      <c r="A138" s="62"/>
      <c r="B138" s="62"/>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row>
    <row r="139" spans="1:28" x14ac:dyDescent="0.15">
      <c r="A139" s="62"/>
      <c r="B139" s="62"/>
      <c r="C139" s="62"/>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row>
    <row r="140" spans="1:28" x14ac:dyDescent="0.15">
      <c r="A140" s="62"/>
      <c r="B140" s="62"/>
      <c r="C140" s="62"/>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row>
    <row r="141" spans="1:28" x14ac:dyDescent="0.15">
      <c r="A141" s="62"/>
      <c r="B141" s="62"/>
      <c r="C141" s="62"/>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row>
    <row r="142" spans="1:28" x14ac:dyDescent="0.15">
      <c r="A142" s="62"/>
      <c r="B142" s="62"/>
      <c r="C142" s="62"/>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row>
    <row r="143" spans="1:28" x14ac:dyDescent="0.15">
      <c r="A143" s="62"/>
      <c r="B143" s="62"/>
      <c r="C143" s="62"/>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row>
    <row r="144" spans="1:28" x14ac:dyDescent="0.15">
      <c r="A144" s="62"/>
      <c r="B144" s="62"/>
      <c r="C144" s="62"/>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row>
    <row r="145" spans="1:28" x14ac:dyDescent="0.15">
      <c r="A145" s="62"/>
      <c r="B145" s="62"/>
      <c r="C145" s="62"/>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row>
    <row r="146" spans="1:28" x14ac:dyDescent="0.15">
      <c r="A146" s="62"/>
      <c r="B146" s="62"/>
      <c r="C146" s="62"/>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row>
    <row r="147" spans="1:28" x14ac:dyDescent="0.15">
      <c r="A147" s="62"/>
      <c r="B147" s="62"/>
      <c r="C147" s="62"/>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row>
    <row r="148" spans="1:28" x14ac:dyDescent="0.15">
      <c r="A148" s="62"/>
      <c r="B148" s="62"/>
      <c r="C148" s="62"/>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row>
    <row r="149" spans="1:28" x14ac:dyDescent="0.15">
      <c r="A149" s="62"/>
      <c r="B149" s="62"/>
      <c r="C149" s="62"/>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row>
    <row r="150" spans="1:28" x14ac:dyDescent="0.15">
      <c r="A150" s="62"/>
      <c r="B150" s="62"/>
      <c r="C150" s="62"/>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row>
    <row r="151" spans="1:28" x14ac:dyDescent="0.15">
      <c r="A151" s="62"/>
      <c r="B151" s="62"/>
      <c r="C151" s="62"/>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row>
    <row r="152" spans="1:28" x14ac:dyDescent="0.15">
      <c r="A152" s="62"/>
      <c r="B152" s="62"/>
      <c r="C152" s="62"/>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row>
    <row r="153" spans="1:28" x14ac:dyDescent="0.15">
      <c r="A153" s="62"/>
      <c r="B153" s="62"/>
      <c r="C153" s="62"/>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row>
    <row r="154" spans="1:28" x14ac:dyDescent="0.15">
      <c r="A154" s="62"/>
      <c r="B154" s="62"/>
      <c r="C154" s="62"/>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row>
    <row r="155" spans="1:28" x14ac:dyDescent="0.15">
      <c r="A155" s="62"/>
      <c r="B155" s="62"/>
      <c r="C155" s="62"/>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row>
    <row r="156" spans="1:28" x14ac:dyDescent="0.15">
      <c r="A156" s="62"/>
      <c r="B156" s="62"/>
      <c r="C156" s="62"/>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row>
    <row r="157" spans="1:28" x14ac:dyDescent="0.15">
      <c r="A157" s="62"/>
      <c r="B157" s="62"/>
      <c r="C157" s="62"/>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row>
    <row r="158" spans="1:28" x14ac:dyDescent="0.15">
      <c r="A158" s="62"/>
      <c r="B158" s="62"/>
      <c r="C158" s="62"/>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row>
    <row r="159" spans="1:28" x14ac:dyDescent="0.15">
      <c r="A159" s="62"/>
      <c r="B159" s="62"/>
      <c r="C159" s="62"/>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row>
    <row r="160" spans="1:28" x14ac:dyDescent="0.15">
      <c r="A160" s="62"/>
      <c r="B160" s="62"/>
      <c r="C160" s="62"/>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row>
    <row r="161" spans="1:28" x14ac:dyDescent="0.15">
      <c r="A161" s="62"/>
      <c r="B161" s="62"/>
      <c r="C161" s="62"/>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row>
    <row r="162" spans="1:28" x14ac:dyDescent="0.15">
      <c r="A162" s="62"/>
      <c r="B162" s="62"/>
      <c r="C162" s="62"/>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row>
    <row r="163" spans="1:28" x14ac:dyDescent="0.15">
      <c r="A163" s="62"/>
      <c r="B163" s="62"/>
      <c r="C163" s="62"/>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row>
    <row r="164" spans="1:28" x14ac:dyDescent="0.15">
      <c r="A164" s="62"/>
      <c r="B164" s="62"/>
      <c r="C164" s="62"/>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row>
    <row r="165" spans="1:28" x14ac:dyDescent="0.15">
      <c r="A165" s="62"/>
      <c r="B165" s="62"/>
      <c r="C165" s="62"/>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row>
    <row r="166" spans="1:28" x14ac:dyDescent="0.15">
      <c r="A166" s="62"/>
      <c r="B166" s="62"/>
      <c r="C166" s="62"/>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row>
    <row r="167" spans="1:28" x14ac:dyDescent="0.15">
      <c r="A167" s="62"/>
      <c r="B167" s="62"/>
      <c r="C167" s="62"/>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row>
  </sheetData>
  <sheetProtection password="EEB9" sheet="1" objects="1" scenarios="1"/>
  <mergeCells count="2">
    <mergeCell ref="B2:I2"/>
    <mergeCell ref="H4:I4"/>
  </mergeCells>
  <phoneticPr fontId="2"/>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6"/>
  <sheetViews>
    <sheetView zoomScaleNormal="100" workbookViewId="0">
      <selection activeCell="C15" sqref="C15"/>
    </sheetView>
  </sheetViews>
  <sheetFormatPr defaultRowHeight="13.5" x14ac:dyDescent="0.15"/>
  <cols>
    <col min="1" max="1" width="1.25" style="3" customWidth="1"/>
    <col min="2" max="2" width="9.875" style="3" customWidth="1"/>
    <col min="3" max="11" width="8.125" style="3" customWidth="1"/>
    <col min="12" max="12" width="9.25" style="3" customWidth="1"/>
    <col min="13" max="13" width="1.125" style="3" customWidth="1"/>
    <col min="14" max="14" width="3.375" style="3" customWidth="1"/>
    <col min="15" max="16" width="3.625" style="3" hidden="1" customWidth="1"/>
    <col min="17" max="17" width="7.75" style="3" hidden="1" customWidth="1"/>
    <col min="18" max="18" width="7.875" style="3" hidden="1" customWidth="1"/>
    <col min="19" max="19" width="69" style="3" hidden="1" customWidth="1"/>
    <col min="20" max="20" width="74" style="4" customWidth="1"/>
    <col min="21" max="16384" width="9" style="3"/>
  </cols>
  <sheetData>
    <row r="1" spans="1:34" ht="6" customHeight="1" x14ac:dyDescent="0.15">
      <c r="A1" s="1"/>
      <c r="B1" s="2"/>
      <c r="C1" s="1"/>
      <c r="D1" s="1"/>
      <c r="E1" s="1"/>
      <c r="F1" s="1"/>
      <c r="G1" s="1"/>
      <c r="H1" s="1"/>
      <c r="I1" s="1"/>
      <c r="J1" s="1"/>
      <c r="K1" s="1"/>
      <c r="L1" s="1"/>
      <c r="M1" s="1"/>
      <c r="N1" s="80"/>
      <c r="O1" s="80"/>
      <c r="P1" s="80"/>
      <c r="Q1" s="80"/>
      <c r="R1" s="80"/>
      <c r="S1" s="80"/>
      <c r="T1" s="81"/>
      <c r="U1" s="80"/>
      <c r="V1" s="80"/>
      <c r="W1" s="80"/>
      <c r="X1" s="80"/>
      <c r="Y1" s="80"/>
      <c r="Z1" s="80"/>
      <c r="AA1" s="80"/>
      <c r="AB1" s="80"/>
      <c r="AC1" s="80"/>
      <c r="AD1" s="80"/>
      <c r="AE1" s="80"/>
      <c r="AF1" s="80"/>
      <c r="AG1" s="80"/>
      <c r="AH1" s="80"/>
    </row>
    <row r="2" spans="1:34" ht="18.75" customHeight="1" x14ac:dyDescent="0.15">
      <c r="A2" s="1"/>
      <c r="B2" s="174" t="s">
        <v>125</v>
      </c>
      <c r="C2" s="174"/>
      <c r="D2" s="174"/>
      <c r="E2" s="174"/>
      <c r="F2" s="174"/>
      <c r="G2" s="174"/>
      <c r="H2" s="174"/>
      <c r="I2" s="174"/>
      <c r="J2" s="174"/>
      <c r="K2" s="174"/>
      <c r="L2" s="174"/>
      <c r="M2" s="1"/>
      <c r="N2" s="80"/>
      <c r="O2" s="80"/>
      <c r="P2" s="80"/>
      <c r="Q2" s="80"/>
      <c r="R2" s="80"/>
      <c r="S2" s="80"/>
      <c r="T2" s="169"/>
      <c r="U2" s="82"/>
      <c r="V2" s="80"/>
      <c r="W2" s="80"/>
      <c r="X2" s="80"/>
      <c r="Y2" s="80"/>
      <c r="Z2" s="80"/>
      <c r="AA2" s="80"/>
      <c r="AB2" s="80"/>
      <c r="AC2" s="80"/>
      <c r="AD2" s="80"/>
      <c r="AE2" s="80"/>
      <c r="AF2" s="80"/>
      <c r="AG2" s="80"/>
      <c r="AH2" s="80"/>
    </row>
    <row r="3" spans="1:34" ht="18.75" customHeight="1" x14ac:dyDescent="0.15">
      <c r="A3" s="1"/>
      <c r="B3" s="6"/>
      <c r="C3" s="1"/>
      <c r="D3" s="2"/>
      <c r="E3" s="1"/>
      <c r="F3" s="1"/>
      <c r="G3" s="1"/>
      <c r="H3" s="1"/>
      <c r="I3" s="1"/>
      <c r="J3" s="1"/>
      <c r="K3" s="1"/>
      <c r="L3" s="1"/>
      <c r="M3" s="1"/>
      <c r="N3" s="80"/>
      <c r="O3" s="80"/>
      <c r="P3" s="80"/>
      <c r="Q3" s="80"/>
      <c r="R3" s="80"/>
      <c r="S3" s="80"/>
      <c r="T3" s="169"/>
      <c r="U3" s="80"/>
      <c r="V3" s="80"/>
      <c r="W3" s="80"/>
      <c r="X3" s="80"/>
      <c r="Y3" s="80"/>
      <c r="Z3" s="80"/>
      <c r="AA3" s="80"/>
      <c r="AB3" s="80"/>
      <c r="AC3" s="80"/>
      <c r="AD3" s="80"/>
      <c r="AE3" s="80"/>
      <c r="AF3" s="80"/>
      <c r="AG3" s="80"/>
      <c r="AH3" s="80"/>
    </row>
    <row r="4" spans="1:34" ht="18.75" customHeight="1" x14ac:dyDescent="0.15">
      <c r="A4" s="1"/>
      <c r="B4" s="7" t="s">
        <v>59</v>
      </c>
      <c r="C4" s="170" t="s">
        <v>128</v>
      </c>
      <c r="D4" s="170"/>
      <c r="E4" s="170"/>
      <c r="F4" s="170"/>
      <c r="G4" s="170"/>
      <c r="H4" s="1"/>
      <c r="I4" s="1"/>
      <c r="J4" s="173">
        <f ca="1">TODAY()</f>
        <v>43640</v>
      </c>
      <c r="K4" s="173"/>
      <c r="L4" s="173"/>
      <c r="M4" s="1"/>
      <c r="N4" s="171"/>
      <c r="O4" s="80"/>
      <c r="P4" s="80"/>
      <c r="Q4" s="80"/>
      <c r="R4" s="80"/>
      <c r="S4" s="80"/>
      <c r="T4" s="172"/>
      <c r="U4" s="80"/>
      <c r="V4" s="80"/>
      <c r="W4" s="80"/>
      <c r="X4" s="80"/>
      <c r="Y4" s="80"/>
      <c r="Z4" s="80"/>
      <c r="AA4" s="80"/>
      <c r="AB4" s="80"/>
      <c r="AC4" s="80"/>
      <c r="AD4" s="80"/>
      <c r="AE4" s="80"/>
      <c r="AF4" s="80"/>
      <c r="AG4" s="80"/>
      <c r="AH4" s="80"/>
    </row>
    <row r="5" spans="1:34" ht="18.75" customHeight="1" x14ac:dyDescent="0.15">
      <c r="A5" s="1"/>
      <c r="B5" s="8"/>
      <c r="C5" s="9"/>
      <c r="D5" s="9"/>
      <c r="E5" s="9"/>
      <c r="F5" s="9"/>
      <c r="G5" s="9"/>
      <c r="H5" s="10"/>
      <c r="I5" s="10"/>
      <c r="J5" s="10"/>
      <c r="K5" s="10"/>
      <c r="L5" s="10"/>
      <c r="M5" s="1"/>
      <c r="N5" s="171"/>
      <c r="O5" s="80"/>
      <c r="P5" s="80"/>
      <c r="Q5" s="80"/>
      <c r="R5" s="80"/>
      <c r="S5" s="80"/>
      <c r="T5" s="172"/>
      <c r="U5" s="80"/>
      <c r="V5" s="80"/>
      <c r="W5" s="80"/>
      <c r="X5" s="80"/>
      <c r="Y5" s="80"/>
      <c r="Z5" s="80"/>
      <c r="AA5" s="80"/>
      <c r="AB5" s="80"/>
      <c r="AC5" s="80"/>
      <c r="AD5" s="80"/>
      <c r="AE5" s="80"/>
      <c r="AF5" s="80"/>
      <c r="AG5" s="80"/>
      <c r="AH5" s="80"/>
    </row>
    <row r="6" spans="1:34" ht="18.75" customHeight="1" x14ac:dyDescent="0.15">
      <c r="A6" s="1"/>
      <c r="B6" s="11" t="s">
        <v>4</v>
      </c>
      <c r="C6" s="12">
        <v>3</v>
      </c>
      <c r="D6" s="13" t="s">
        <v>3</v>
      </c>
      <c r="E6" s="11" t="s">
        <v>2</v>
      </c>
      <c r="F6" s="12">
        <v>9</v>
      </c>
      <c r="G6" s="13" t="s">
        <v>3</v>
      </c>
      <c r="H6" s="11" t="s">
        <v>5</v>
      </c>
      <c r="I6" s="14">
        <f>IF(F6&gt;=C6,12-F6+C6,C6-F6)</f>
        <v>6</v>
      </c>
      <c r="J6" s="13" t="s">
        <v>60</v>
      </c>
      <c r="K6" s="15"/>
      <c r="L6" s="15"/>
      <c r="M6" s="1"/>
      <c r="N6" s="171"/>
      <c r="O6" s="80"/>
      <c r="P6" s="80"/>
      <c r="Q6" s="80"/>
      <c r="R6" s="80"/>
      <c r="S6" s="80"/>
      <c r="T6" s="106"/>
      <c r="U6" s="80"/>
      <c r="V6" s="80"/>
      <c r="W6" s="80"/>
      <c r="X6" s="80"/>
      <c r="Y6" s="80"/>
      <c r="Z6" s="80"/>
      <c r="AA6" s="80"/>
      <c r="AB6" s="80"/>
      <c r="AC6" s="80"/>
      <c r="AD6" s="80"/>
      <c r="AE6" s="80"/>
      <c r="AF6" s="80"/>
      <c r="AG6" s="80"/>
      <c r="AH6" s="80"/>
    </row>
    <row r="7" spans="1:34" ht="18" customHeight="1" x14ac:dyDescent="0.15">
      <c r="A7" s="1"/>
      <c r="B7" s="1"/>
      <c r="C7" s="1"/>
      <c r="D7" s="1"/>
      <c r="E7" s="1"/>
      <c r="F7" s="1"/>
      <c r="G7" s="16"/>
      <c r="H7" s="16"/>
      <c r="I7" s="16"/>
      <c r="J7" s="16"/>
      <c r="K7" s="16"/>
      <c r="L7" s="16" t="s">
        <v>6</v>
      </c>
      <c r="M7" s="1"/>
      <c r="N7" s="80"/>
      <c r="T7" s="107" t="s">
        <v>14</v>
      </c>
      <c r="U7" s="80"/>
      <c r="V7" s="80"/>
      <c r="W7" s="80"/>
      <c r="X7" s="80"/>
      <c r="Y7" s="80"/>
      <c r="Z7" s="80"/>
      <c r="AA7" s="80"/>
      <c r="AB7" s="80"/>
      <c r="AC7" s="80"/>
      <c r="AD7" s="80"/>
      <c r="AE7" s="80"/>
      <c r="AF7" s="80"/>
      <c r="AG7" s="80"/>
      <c r="AH7" s="80"/>
    </row>
    <row r="8" spans="1:34" ht="18" customHeight="1" x14ac:dyDescent="0.15">
      <c r="A8" s="1"/>
      <c r="B8" s="112"/>
      <c r="C8" s="113">
        <f>F6</f>
        <v>9</v>
      </c>
      <c r="D8" s="114" t="s">
        <v>22</v>
      </c>
      <c r="E8" s="115">
        <f>C6</f>
        <v>3</v>
      </c>
      <c r="F8" s="114" t="s">
        <v>7</v>
      </c>
      <c r="G8" s="122" t="s">
        <v>48</v>
      </c>
      <c r="H8" s="123"/>
      <c r="I8" s="123"/>
      <c r="J8" s="123"/>
      <c r="K8" s="123"/>
      <c r="L8" s="124"/>
      <c r="M8" s="1"/>
      <c r="N8" s="80"/>
      <c r="O8" s="80"/>
      <c r="P8" s="80"/>
      <c r="Q8" s="94"/>
      <c r="R8" s="94"/>
      <c r="S8" s="94"/>
      <c r="T8" s="81"/>
      <c r="U8" s="80"/>
      <c r="V8" s="80"/>
      <c r="W8" s="80"/>
      <c r="X8" s="80"/>
      <c r="Y8" s="80"/>
      <c r="Z8" s="80"/>
      <c r="AA8" s="80"/>
      <c r="AB8" s="80"/>
      <c r="AC8" s="80"/>
      <c r="AD8" s="80"/>
      <c r="AE8" s="80"/>
      <c r="AF8" s="80"/>
      <c r="AG8" s="80"/>
      <c r="AH8" s="80"/>
    </row>
    <row r="9" spans="1:34" ht="18" customHeight="1" x14ac:dyDescent="0.15">
      <c r="A9" s="1"/>
      <c r="B9" s="17"/>
      <c r="C9" s="18" t="s">
        <v>8</v>
      </c>
      <c r="D9" s="19" t="s">
        <v>9</v>
      </c>
      <c r="E9" s="20" t="s">
        <v>8</v>
      </c>
      <c r="F9" s="79" t="s">
        <v>9</v>
      </c>
      <c r="G9" s="18" t="s">
        <v>98</v>
      </c>
      <c r="H9" s="21" t="s">
        <v>47</v>
      </c>
      <c r="I9" s="21" t="s">
        <v>23</v>
      </c>
      <c r="J9" s="142" t="s">
        <v>49</v>
      </c>
      <c r="K9" s="143"/>
      <c r="L9" s="144"/>
      <c r="M9" s="1"/>
      <c r="N9" s="80"/>
      <c r="Q9" s="53"/>
      <c r="R9" s="53"/>
      <c r="S9" s="53"/>
      <c r="T9" s="107" t="s">
        <v>20</v>
      </c>
      <c r="U9" s="80"/>
      <c r="V9" s="80"/>
      <c r="W9" s="80"/>
      <c r="X9" s="80"/>
      <c r="Y9" s="80"/>
      <c r="Z9" s="80"/>
      <c r="AA9" s="80"/>
      <c r="AB9" s="80"/>
      <c r="AC9" s="80"/>
      <c r="AD9" s="80"/>
      <c r="AE9" s="80"/>
      <c r="AF9" s="80"/>
      <c r="AG9" s="80"/>
      <c r="AH9" s="80"/>
    </row>
    <row r="10" spans="1:34" ht="26.25" customHeight="1" x14ac:dyDescent="0.15">
      <c r="A10" s="1"/>
      <c r="B10" s="22" t="s">
        <v>10</v>
      </c>
      <c r="C10" s="23">
        <v>100000</v>
      </c>
      <c r="D10" s="24">
        <v>1</v>
      </c>
      <c r="E10" s="25">
        <v>51000</v>
      </c>
      <c r="F10" s="26">
        <v>1</v>
      </c>
      <c r="G10" s="27">
        <f>E10/$I$6*12</f>
        <v>102000</v>
      </c>
      <c r="H10" s="28">
        <f>G10</f>
        <v>102000</v>
      </c>
      <c r="I10" s="28">
        <f>H10-C10</f>
        <v>2000</v>
      </c>
      <c r="J10" s="145">
        <f>IF(OR(ISERROR(D11),ISERROR(F11)),"",ROUNDDOWN(G10/C10,3))</f>
        <v>1.02</v>
      </c>
      <c r="K10" s="146"/>
      <c r="L10" s="147"/>
      <c r="M10" s="1"/>
      <c r="N10" s="102"/>
      <c r="O10" s="80"/>
      <c r="P10" s="80"/>
      <c r="Q10" s="94"/>
      <c r="R10" s="94"/>
      <c r="S10" s="94"/>
      <c r="T10" s="103"/>
      <c r="U10" s="80"/>
      <c r="V10" s="80"/>
      <c r="W10" s="80"/>
      <c r="X10" s="80"/>
      <c r="Y10" s="80"/>
      <c r="Z10" s="80"/>
      <c r="AA10" s="80"/>
      <c r="AB10" s="80"/>
      <c r="AC10" s="80"/>
      <c r="AD10" s="80"/>
      <c r="AE10" s="80"/>
      <c r="AF10" s="80"/>
      <c r="AG10" s="80"/>
      <c r="AH10" s="80"/>
    </row>
    <row r="11" spans="1:34" ht="26.25" customHeight="1" x14ac:dyDescent="0.15">
      <c r="A11" s="1"/>
      <c r="B11" s="22" t="s">
        <v>11</v>
      </c>
      <c r="C11" s="29">
        <v>72000</v>
      </c>
      <c r="D11" s="24">
        <f>ROUNDDOWN(C11/$C$10,4)</f>
        <v>0.72</v>
      </c>
      <c r="E11" s="30">
        <v>37100</v>
      </c>
      <c r="F11" s="26">
        <f>ROUNDDOWN(E11/E10,4)</f>
        <v>0.72740000000000005</v>
      </c>
      <c r="G11" s="27">
        <f>E11/$I$6*12</f>
        <v>74200</v>
      </c>
      <c r="H11" s="31">
        <f>IF(D11&gt;F11,G11,G10*D11)</f>
        <v>73440</v>
      </c>
      <c r="I11" s="28">
        <f>H11-C11</f>
        <v>1440</v>
      </c>
      <c r="J11" s="134" t="str">
        <f>IF(ISBLANK(C11),"",IF((D11&gt;=F11),"",S48))</f>
        <v>総利益率が良化しており計画総利益率で算出し修正欄に表示します</v>
      </c>
      <c r="K11" s="135"/>
      <c r="L11" s="136"/>
      <c r="M11" s="1"/>
      <c r="N11" s="80"/>
      <c r="O11" s="80"/>
      <c r="P11" s="80"/>
      <c r="Q11" s="94"/>
      <c r="R11" s="98"/>
      <c r="S11" s="104"/>
      <c r="T11" s="81"/>
      <c r="U11" s="80"/>
      <c r="V11" s="80"/>
      <c r="W11" s="80"/>
      <c r="X11" s="80"/>
      <c r="Y11" s="80"/>
      <c r="Z11" s="80"/>
      <c r="AA11" s="80"/>
      <c r="AB11" s="80"/>
      <c r="AC11" s="80"/>
      <c r="AD11" s="80"/>
      <c r="AE11" s="80"/>
      <c r="AF11" s="80"/>
      <c r="AG11" s="80"/>
      <c r="AH11" s="80"/>
    </row>
    <row r="12" spans="1:34" ht="26.25" customHeight="1" x14ac:dyDescent="0.15">
      <c r="A12" s="1"/>
      <c r="B12" s="22" t="s">
        <v>12</v>
      </c>
      <c r="C12" s="29">
        <v>55000</v>
      </c>
      <c r="D12" s="24">
        <f>ROUNDDOWN(C12/$C$10,4)</f>
        <v>0.55000000000000004</v>
      </c>
      <c r="E12" s="30">
        <v>23600</v>
      </c>
      <c r="F12" s="26">
        <f>ROUNDDOWN(E12/E10,4)</f>
        <v>0.4627</v>
      </c>
      <c r="G12" s="27">
        <f>E12/$I$6*12</f>
        <v>47200</v>
      </c>
      <c r="H12" s="31">
        <f>IF(E13=0,G12+H13,IF(C13*0.8&gt;G13,G12+(H13-G13),G12))</f>
        <v>55200</v>
      </c>
      <c r="I12" s="28">
        <f>H12-C12</f>
        <v>200</v>
      </c>
      <c r="J12" s="134" t="str">
        <f>IF(ISBLANK(C12),"",IF(E13=0,S49,IF(C13*0.8&gt;G13,S49,"")))</f>
        <v>修正欄に計画比、減価償却額不足額を加算します</v>
      </c>
      <c r="K12" s="135"/>
      <c r="L12" s="136"/>
      <c r="M12" s="1"/>
      <c r="N12" s="80"/>
      <c r="Q12" s="53"/>
      <c r="R12" s="53"/>
      <c r="S12" s="53"/>
      <c r="T12" s="108" t="s">
        <v>46</v>
      </c>
      <c r="U12" s="80"/>
      <c r="V12" s="80"/>
      <c r="W12" s="80"/>
      <c r="X12" s="80"/>
      <c r="Y12" s="80"/>
      <c r="Z12" s="80"/>
      <c r="AA12" s="80"/>
      <c r="AB12" s="80"/>
      <c r="AC12" s="80"/>
      <c r="AD12" s="80"/>
      <c r="AE12" s="80"/>
      <c r="AF12" s="80"/>
      <c r="AG12" s="80"/>
      <c r="AH12" s="80"/>
    </row>
    <row r="13" spans="1:34" ht="26.25" customHeight="1" x14ac:dyDescent="0.15">
      <c r="A13" s="1"/>
      <c r="B13" s="33" t="s">
        <v>15</v>
      </c>
      <c r="C13" s="29">
        <v>10000</v>
      </c>
      <c r="D13" s="24">
        <f>ROUNDDOWN(C13/C10,4)</f>
        <v>0.1</v>
      </c>
      <c r="E13" s="30">
        <v>1000</v>
      </c>
      <c r="F13" s="26">
        <f>ROUNDDOWN(E13/E10,4)</f>
        <v>1.9599999999999999E-2</v>
      </c>
      <c r="G13" s="27">
        <f>E13/$I$6*12</f>
        <v>2000</v>
      </c>
      <c r="H13" s="31">
        <f>IF((C13*0.8&gt;G13),C13,G13)</f>
        <v>10000</v>
      </c>
      <c r="I13" s="77">
        <f>H13-C13</f>
        <v>0</v>
      </c>
      <c r="J13" s="134" t="str">
        <f>IF(ISBLANK(C13),"",IF(E13=0,S50,IF(C13*0.8&gt;G13,S51,"")))</f>
        <v>計画減価償却額の80%以下です、計画償却額を修正欄に表示します</v>
      </c>
      <c r="K13" s="135"/>
      <c r="L13" s="136"/>
      <c r="M13" s="1"/>
      <c r="N13" s="80"/>
      <c r="Q13" s="53"/>
      <c r="R13" s="53"/>
      <c r="S13" s="53"/>
      <c r="T13" s="109" t="s">
        <v>21</v>
      </c>
      <c r="U13" s="80"/>
      <c r="V13" s="80"/>
      <c r="W13" s="80"/>
      <c r="X13" s="80"/>
      <c r="Y13" s="80"/>
      <c r="Z13" s="80"/>
      <c r="AA13" s="80"/>
      <c r="AB13" s="80"/>
      <c r="AC13" s="80"/>
      <c r="AD13" s="80"/>
      <c r="AE13" s="80"/>
      <c r="AF13" s="80"/>
      <c r="AG13" s="80"/>
      <c r="AH13" s="80"/>
    </row>
    <row r="14" spans="1:34" ht="36" customHeight="1" x14ac:dyDescent="0.15">
      <c r="A14" s="1"/>
      <c r="B14" s="34" t="s">
        <v>13</v>
      </c>
      <c r="C14" s="35">
        <v>11000</v>
      </c>
      <c r="D14" s="36">
        <f>ROUNDDOWN(C14/C10,4)</f>
        <v>0.11</v>
      </c>
      <c r="E14" s="37">
        <v>8500</v>
      </c>
      <c r="F14" s="38">
        <f>ROUNDDOWN(E14/E10,4)</f>
        <v>0.1666</v>
      </c>
      <c r="G14" s="39">
        <f>E14/I6*12</f>
        <v>17000</v>
      </c>
      <c r="H14" s="40">
        <f>G14+(H11-G11)+(G12-H12)</f>
        <v>8240</v>
      </c>
      <c r="I14" s="78">
        <f>IF(C14&lt;=0,"→",H14-C14)</f>
        <v>-2760</v>
      </c>
      <c r="J14" s="148">
        <f>IF(C14&lt;=0,S52,ROUNDDOWN(H14/C14,3))</f>
        <v>0.749</v>
      </c>
      <c r="K14" s="148"/>
      <c r="L14" s="149"/>
      <c r="M14" s="1"/>
      <c r="N14" s="102"/>
      <c r="O14" s="80"/>
      <c r="P14" s="80"/>
      <c r="Q14" s="94"/>
      <c r="R14" s="98"/>
      <c r="S14" s="94"/>
      <c r="T14" s="103"/>
      <c r="U14" s="80"/>
      <c r="V14" s="80"/>
      <c r="W14" s="80"/>
      <c r="X14" s="80"/>
      <c r="Y14" s="80"/>
      <c r="Z14" s="80"/>
      <c r="AA14" s="80"/>
      <c r="AB14" s="80"/>
      <c r="AC14" s="80"/>
      <c r="AD14" s="80"/>
      <c r="AE14" s="80"/>
      <c r="AF14" s="80"/>
      <c r="AG14" s="80"/>
      <c r="AH14" s="80"/>
    </row>
    <row r="15" spans="1:34" ht="18" customHeight="1" x14ac:dyDescent="0.15">
      <c r="A15" s="1"/>
      <c r="B15" s="42"/>
      <c r="C15" s="43"/>
      <c r="D15" s="44"/>
      <c r="E15" s="43"/>
      <c r="F15" s="44"/>
      <c r="G15" s="43"/>
      <c r="H15" s="45"/>
      <c r="I15" s="45"/>
      <c r="J15" s="45"/>
      <c r="K15" s="45"/>
      <c r="L15" s="45"/>
      <c r="M15" s="1"/>
      <c r="N15" s="80"/>
      <c r="O15" s="80"/>
      <c r="P15" s="80"/>
      <c r="Q15" s="94"/>
      <c r="R15" s="98"/>
      <c r="S15" s="104"/>
      <c r="T15" s="81"/>
      <c r="U15" s="80"/>
      <c r="V15" s="80"/>
      <c r="W15" s="80"/>
      <c r="X15" s="80"/>
      <c r="Y15" s="80"/>
      <c r="Z15" s="80"/>
      <c r="AA15" s="80"/>
      <c r="AB15" s="80"/>
      <c r="AC15" s="80"/>
      <c r="AD15" s="80"/>
      <c r="AE15" s="80"/>
      <c r="AF15" s="80"/>
      <c r="AG15" s="80"/>
      <c r="AH15" s="80"/>
    </row>
    <row r="16" spans="1:34" ht="18.75" customHeight="1" x14ac:dyDescent="0.15">
      <c r="A16" s="1"/>
      <c r="B16" s="125" t="s">
        <v>89</v>
      </c>
      <c r="C16" s="126"/>
      <c r="D16" s="126"/>
      <c r="E16" s="126"/>
      <c r="F16" s="126"/>
      <c r="G16" s="126"/>
      <c r="H16" s="126"/>
      <c r="I16" s="126"/>
      <c r="J16" s="126"/>
      <c r="K16" s="126"/>
      <c r="L16" s="127"/>
      <c r="M16" s="1"/>
      <c r="N16" s="80"/>
      <c r="O16" s="80"/>
      <c r="P16" s="80"/>
      <c r="Q16" s="94"/>
      <c r="R16" s="98"/>
      <c r="S16" s="104"/>
      <c r="T16" s="71"/>
      <c r="U16" s="80"/>
      <c r="V16" s="80"/>
      <c r="W16" s="80"/>
      <c r="X16" s="80"/>
      <c r="Y16" s="80"/>
      <c r="Z16" s="80"/>
      <c r="AA16" s="80"/>
      <c r="AB16" s="80"/>
      <c r="AC16" s="80"/>
      <c r="AD16" s="80"/>
      <c r="AE16" s="80"/>
      <c r="AF16" s="80"/>
      <c r="AG16" s="80"/>
      <c r="AH16" s="80"/>
    </row>
    <row r="17" spans="1:34" s="5" customFormat="1" ht="28.5" customHeight="1" x14ac:dyDescent="0.15">
      <c r="A17" s="46"/>
      <c r="B17" s="47" t="s">
        <v>28</v>
      </c>
      <c r="C17" s="128" t="str">
        <f>IF(ISBLANK(R43),"",IF(R43&gt;=1,S56,IF(R43&gt;=0.9,S57,IF(R43&gt;=0.8,S58,IF(R43&gt;0.01,S59,"")))))</f>
        <v>試算表の1年換算では計画値を超過・達成しています。</v>
      </c>
      <c r="D17" s="129"/>
      <c r="E17" s="129"/>
      <c r="F17" s="129"/>
      <c r="G17" s="129"/>
      <c r="H17" s="129"/>
      <c r="I17" s="129"/>
      <c r="J17" s="129"/>
      <c r="K17" s="129"/>
      <c r="L17" s="130"/>
      <c r="M17" s="46"/>
      <c r="N17" s="82"/>
      <c r="O17" s="82"/>
      <c r="P17" s="82"/>
      <c r="Q17" s="82"/>
      <c r="R17" s="82"/>
      <c r="S17" s="82"/>
      <c r="T17" s="71"/>
      <c r="U17" s="82"/>
      <c r="V17" s="82"/>
      <c r="W17" s="82"/>
      <c r="X17" s="82"/>
      <c r="Y17" s="82"/>
      <c r="Z17" s="82"/>
      <c r="AA17" s="82"/>
      <c r="AB17" s="82"/>
      <c r="AC17" s="82"/>
      <c r="AD17" s="82"/>
      <c r="AE17" s="82"/>
      <c r="AF17" s="82"/>
      <c r="AG17" s="82"/>
      <c r="AH17" s="82"/>
    </row>
    <row r="18" spans="1:34" ht="28.5" customHeight="1" x14ac:dyDescent="0.15">
      <c r="A18" s="1"/>
      <c r="B18" s="47" t="s">
        <v>29</v>
      </c>
      <c r="C18" s="128" t="str">
        <f>IF(C14&lt;0,S67,IF(R44&gt;=1,S62,IF(R44&gt;=0.9,S63,IF(R44&gt;=0.8,S64,IF(R44&gt;0.01,S65,S66)))))</f>
        <v>試算表の1年修正では計画値の80%を下回っており要因の分析とその要因が今後の計画に及ぼす影響、計画の進捗の見込みを社長分析欄に記入してください。</v>
      </c>
      <c r="D18" s="129"/>
      <c r="E18" s="129"/>
      <c r="F18" s="129"/>
      <c r="G18" s="129"/>
      <c r="H18" s="129"/>
      <c r="I18" s="129"/>
      <c r="J18" s="129"/>
      <c r="K18" s="129"/>
      <c r="L18" s="130"/>
      <c r="M18" s="1"/>
      <c r="N18" s="80"/>
      <c r="O18" s="80"/>
      <c r="P18" s="80"/>
      <c r="Q18" s="94"/>
      <c r="R18" s="94"/>
      <c r="S18" s="94"/>
      <c r="T18" s="71"/>
      <c r="U18" s="80"/>
      <c r="V18" s="80"/>
      <c r="W18" s="80"/>
      <c r="X18" s="80"/>
      <c r="Y18" s="80"/>
      <c r="Z18" s="80"/>
      <c r="AA18" s="80"/>
      <c r="AB18" s="80"/>
      <c r="AC18" s="80"/>
      <c r="AD18" s="80"/>
      <c r="AE18" s="80"/>
      <c r="AF18" s="80"/>
      <c r="AG18" s="80"/>
      <c r="AH18" s="80"/>
    </row>
    <row r="19" spans="1:34" ht="30" customHeight="1" x14ac:dyDescent="0.15">
      <c r="A19" s="1"/>
      <c r="B19" s="192" t="s">
        <v>84</v>
      </c>
      <c r="C19" s="131" t="str">
        <f>IF(C14&lt;0,S70,IF(AND(R43&gt;=0.8,R44&gt;=0.8),"",S71))</f>
        <v>売上高または当期利益額が計画比80%に達していません。
計画を下回った要因について分析を行い今後の改善見通しの再検討が必要です。</v>
      </c>
      <c r="D19" s="132"/>
      <c r="E19" s="132"/>
      <c r="F19" s="132"/>
      <c r="G19" s="132"/>
      <c r="H19" s="132"/>
      <c r="I19" s="132"/>
      <c r="J19" s="132"/>
      <c r="K19" s="132"/>
      <c r="L19" s="133"/>
      <c r="M19" s="1"/>
      <c r="N19" s="80"/>
      <c r="O19" s="80"/>
      <c r="P19" s="80"/>
      <c r="Q19" s="94"/>
      <c r="R19" s="94"/>
      <c r="S19" s="94"/>
      <c r="T19" s="105"/>
      <c r="U19" s="80"/>
      <c r="V19" s="80"/>
      <c r="W19" s="80"/>
      <c r="X19" s="80"/>
      <c r="Y19" s="80"/>
      <c r="Z19" s="80"/>
      <c r="AA19" s="80"/>
      <c r="AB19" s="80"/>
      <c r="AC19" s="80"/>
      <c r="AD19" s="80"/>
      <c r="AE19" s="80"/>
      <c r="AF19" s="80"/>
      <c r="AG19" s="80"/>
      <c r="AH19" s="80"/>
    </row>
    <row r="20" spans="1:34" ht="30" customHeight="1" x14ac:dyDescent="0.15">
      <c r="A20" s="1"/>
      <c r="B20" s="193"/>
      <c r="C20" s="131" t="str">
        <f>IF(C14&lt;0,"",IF(AND((C14&lt;=G14),(C14*0.8&gt;H14)),S73,IF(AND((C14*0.8)&lt;=G14,(C14*0.8)&gt;H14),S72,"")))</f>
        <v>当期損益1年換算値は計画損益の100%以上を達成していますが、修正値は80%に達していません。
売上総利益率の良化要因や減価償却額について確認をして下さい。</v>
      </c>
      <c r="D20" s="132"/>
      <c r="E20" s="132"/>
      <c r="F20" s="132"/>
      <c r="G20" s="132"/>
      <c r="H20" s="132"/>
      <c r="I20" s="132"/>
      <c r="J20" s="132"/>
      <c r="K20" s="132"/>
      <c r="L20" s="133"/>
      <c r="M20" s="1"/>
      <c r="N20" s="80"/>
      <c r="O20" s="80"/>
      <c r="P20" s="80"/>
      <c r="Q20" s="94"/>
      <c r="R20" s="94"/>
      <c r="S20" s="94"/>
      <c r="T20" s="105"/>
      <c r="U20" s="80"/>
      <c r="V20" s="80"/>
      <c r="W20" s="80"/>
      <c r="X20" s="80"/>
      <c r="Y20" s="80"/>
      <c r="Z20" s="80"/>
      <c r="AA20" s="80"/>
      <c r="AB20" s="80"/>
      <c r="AC20" s="80"/>
      <c r="AD20" s="80"/>
      <c r="AE20" s="80"/>
      <c r="AF20" s="80"/>
      <c r="AG20" s="80"/>
      <c r="AH20" s="80"/>
    </row>
    <row r="21" spans="1:34" ht="27" customHeight="1" x14ac:dyDescent="0.15">
      <c r="A21" s="1"/>
      <c r="B21" s="194"/>
      <c r="C21" s="150" t="str">
        <f>IF(C14&lt;0,"",IF(AND(R43&gt;=1,R44&gt;=1),S76,IF(AND(R43&gt;=0.9,R44&gt;=0.9),S75,IF(AND(R43&gt;=0.8,R44&gt;=0.8),S74,""))))</f>
        <v/>
      </c>
      <c r="D21" s="151"/>
      <c r="E21" s="151"/>
      <c r="F21" s="151"/>
      <c r="G21" s="151"/>
      <c r="H21" s="151"/>
      <c r="I21" s="151"/>
      <c r="J21" s="151"/>
      <c r="K21" s="151"/>
      <c r="L21" s="152"/>
      <c r="M21" s="1"/>
      <c r="N21" s="80"/>
      <c r="O21" s="80"/>
      <c r="P21" s="80"/>
      <c r="Q21" s="94"/>
      <c r="R21" s="94"/>
      <c r="S21" s="94"/>
      <c r="T21" s="105"/>
      <c r="U21" s="80"/>
      <c r="V21" s="80"/>
      <c r="W21" s="80"/>
      <c r="X21" s="80"/>
      <c r="Y21" s="80"/>
      <c r="Z21" s="80"/>
      <c r="AA21" s="80"/>
      <c r="AB21" s="80"/>
      <c r="AC21" s="80"/>
      <c r="AD21" s="80"/>
      <c r="AE21" s="80"/>
      <c r="AF21" s="80"/>
      <c r="AG21" s="80"/>
      <c r="AH21" s="80"/>
    </row>
    <row r="22" spans="1:34" ht="17.25" customHeight="1" x14ac:dyDescent="0.15">
      <c r="A22" s="1"/>
      <c r="B22" s="10"/>
      <c r="C22" s="48"/>
      <c r="D22" s="48"/>
      <c r="E22" s="1"/>
      <c r="F22" s="49"/>
      <c r="G22" s="43"/>
      <c r="H22" s="48"/>
      <c r="I22" s="48"/>
      <c r="J22" s="48"/>
      <c r="K22" s="48"/>
      <c r="L22" s="48"/>
      <c r="M22" s="1"/>
      <c r="N22" s="80"/>
      <c r="O22" s="80"/>
      <c r="P22" s="80"/>
      <c r="Q22" s="94"/>
      <c r="R22" s="94"/>
      <c r="S22" s="94"/>
      <c r="T22" s="81"/>
      <c r="U22" s="80"/>
      <c r="V22" s="80"/>
      <c r="W22" s="80"/>
      <c r="X22" s="80"/>
      <c r="Y22" s="80"/>
      <c r="Z22" s="80"/>
      <c r="AA22" s="80"/>
      <c r="AB22" s="80"/>
      <c r="AC22" s="80"/>
      <c r="AD22" s="80"/>
      <c r="AE22" s="80"/>
      <c r="AF22" s="80"/>
      <c r="AG22" s="80"/>
      <c r="AH22" s="80"/>
    </row>
    <row r="23" spans="1:34" ht="18.75" customHeight="1" x14ac:dyDescent="0.15">
      <c r="A23" s="10"/>
      <c r="B23" s="125" t="s">
        <v>61</v>
      </c>
      <c r="C23" s="126"/>
      <c r="D23" s="126"/>
      <c r="E23" s="126"/>
      <c r="F23" s="126"/>
      <c r="G23" s="126"/>
      <c r="H23" s="126"/>
      <c r="I23" s="126"/>
      <c r="J23" s="126"/>
      <c r="K23" s="126"/>
      <c r="L23" s="127"/>
      <c r="M23" s="1"/>
      <c r="N23" s="80"/>
      <c r="Q23" s="41"/>
      <c r="R23" s="41"/>
      <c r="S23" s="41"/>
      <c r="T23" s="108" t="s">
        <v>34</v>
      </c>
      <c r="U23" s="80"/>
      <c r="V23" s="80"/>
      <c r="W23" s="80"/>
      <c r="X23" s="80"/>
      <c r="Y23" s="80"/>
      <c r="Z23" s="80"/>
      <c r="AA23" s="80"/>
      <c r="AB23" s="80"/>
      <c r="AC23" s="80"/>
      <c r="AD23" s="80"/>
      <c r="AE23" s="80"/>
      <c r="AF23" s="80"/>
      <c r="AG23" s="80"/>
      <c r="AH23" s="80"/>
    </row>
    <row r="24" spans="1:34" ht="40.5" customHeight="1" x14ac:dyDescent="0.15">
      <c r="A24" s="1"/>
      <c r="B24" s="195" t="s">
        <v>0</v>
      </c>
      <c r="C24" s="131" t="str">
        <f>IF(OR(ISERROR(D11),ISERROR(F11)),"",IF(F11-D11&gt;=0.1,S91,IF(F11-D11&gt;=0.05,S90,IF(F11-D11&gt;0,S89,IF(D11-F11&gt;=0.1,S87,IF(D11-F11&gt;=0.05,S88,""))))))</f>
        <v>売上総利益率が試算表では計画比良化しており要因の把握が必要です。総利益率は収益の入口値・率であり慎重な検証が必要です。なお「修正売上総利益額」は計画総利益率で算出しています。</v>
      </c>
      <c r="D24" s="132"/>
      <c r="E24" s="132"/>
      <c r="F24" s="132"/>
      <c r="G24" s="132"/>
      <c r="H24" s="132"/>
      <c r="I24" s="132"/>
      <c r="J24" s="132"/>
      <c r="K24" s="132"/>
      <c r="L24" s="133"/>
      <c r="M24" s="1"/>
      <c r="N24" s="80"/>
      <c r="Q24" s="41"/>
      <c r="R24" s="76"/>
      <c r="S24" s="41"/>
      <c r="T24" s="110" t="s">
        <v>122</v>
      </c>
      <c r="U24" s="80"/>
      <c r="V24" s="80"/>
      <c r="W24" s="80"/>
      <c r="X24" s="80"/>
      <c r="Y24" s="80"/>
      <c r="Z24" s="80"/>
      <c r="AA24" s="80"/>
      <c r="AB24" s="80"/>
      <c r="AC24" s="80"/>
      <c r="AD24" s="80"/>
      <c r="AE24" s="80"/>
      <c r="AF24" s="80"/>
      <c r="AG24" s="80"/>
      <c r="AH24" s="80"/>
    </row>
    <row r="25" spans="1:34" ht="40.5" customHeight="1" x14ac:dyDescent="0.15">
      <c r="A25" s="1"/>
      <c r="B25" s="196"/>
      <c r="C25" s="131" t="str">
        <f>IF(D11&gt;F11,"",IF((F11-D11)&gt;=0.05,S94,IF((F11-D11)&gt;=0.03,S93,"")))</f>
        <v/>
      </c>
      <c r="D25" s="132"/>
      <c r="E25" s="132"/>
      <c r="F25" s="132"/>
      <c r="G25" s="132"/>
      <c r="H25" s="132"/>
      <c r="I25" s="132"/>
      <c r="J25" s="132"/>
      <c r="K25" s="132"/>
      <c r="L25" s="133"/>
      <c r="M25" s="1"/>
      <c r="N25" s="80"/>
      <c r="Q25" s="41"/>
      <c r="R25" s="76"/>
      <c r="S25" s="41"/>
      <c r="T25" s="111" t="s">
        <v>123</v>
      </c>
      <c r="U25" s="80"/>
      <c r="V25" s="80"/>
      <c r="W25" s="80"/>
      <c r="X25" s="80"/>
      <c r="Y25" s="80"/>
      <c r="Z25" s="80"/>
      <c r="AA25" s="80"/>
      <c r="AB25" s="80"/>
      <c r="AC25" s="80"/>
      <c r="AD25" s="80"/>
      <c r="AE25" s="80"/>
      <c r="AF25" s="80"/>
      <c r="AG25" s="80"/>
      <c r="AH25" s="80"/>
    </row>
    <row r="26" spans="1:34" ht="28.5" customHeight="1" x14ac:dyDescent="0.15">
      <c r="A26" s="1"/>
      <c r="B26" s="50" t="s">
        <v>1</v>
      </c>
      <c r="C26" s="131" t="str">
        <f>IF(OR(ISERROR(D12),ISERROR(F12)),"",IF(D12-F12&gt;=0.25,S100,IF(D12-F12&gt;=0.2,S99,IF(D12-F12&gt;=0.15,S98,IF(D12-F12&gt;=0.1,S97,IF(D12-F12&gt;=0.05,S96,""))))))</f>
        <v>販管費率が5%以上減少しており、①計画販管費額大口５項目を比較する ②改善理由を確認する･･改善理由の合理性を検討してください。</v>
      </c>
      <c r="D26" s="132"/>
      <c r="E26" s="132"/>
      <c r="F26" s="132"/>
      <c r="G26" s="132"/>
      <c r="H26" s="132"/>
      <c r="I26" s="132"/>
      <c r="J26" s="132"/>
      <c r="K26" s="132"/>
      <c r="L26" s="133"/>
      <c r="M26" s="1"/>
      <c r="N26" s="80"/>
      <c r="O26" s="80"/>
      <c r="P26" s="80"/>
      <c r="Q26" s="94"/>
      <c r="R26" s="98"/>
      <c r="S26" s="94"/>
      <c r="T26" s="99"/>
      <c r="U26" s="80"/>
      <c r="V26" s="80"/>
      <c r="W26" s="80"/>
      <c r="X26" s="80"/>
      <c r="Y26" s="80"/>
      <c r="Z26" s="80"/>
      <c r="AA26" s="80"/>
      <c r="AB26" s="80"/>
      <c r="AC26" s="80"/>
      <c r="AD26" s="80"/>
      <c r="AE26" s="80"/>
      <c r="AF26" s="80"/>
      <c r="AG26" s="80"/>
      <c r="AH26" s="80"/>
    </row>
    <row r="27" spans="1:34" ht="40.5" customHeight="1" x14ac:dyDescent="0.15">
      <c r="A27" s="1"/>
      <c r="B27" s="33" t="s">
        <v>15</v>
      </c>
      <c r="C27" s="189" t="str">
        <f>IF(OR(ISERROR(D11),ISERROR(F11)),"",IF(E13=0,S103,IF(C13*0.8&gt;G13,S102,"")))</f>
        <v>減価償却額が計画の80%以下です。計画減価償却額を「修正減価償却額」とします。　(注意)　製造原価の減価償却については、売上総利益率で検証をしていますので､販管費の減価償却額だけを「販管費内.減価償却」欄に入力して下さい。</v>
      </c>
      <c r="D27" s="190"/>
      <c r="E27" s="190"/>
      <c r="F27" s="190"/>
      <c r="G27" s="190"/>
      <c r="H27" s="190"/>
      <c r="I27" s="190"/>
      <c r="J27" s="190"/>
      <c r="K27" s="190"/>
      <c r="L27" s="191"/>
      <c r="M27" s="1"/>
      <c r="N27" s="80"/>
      <c r="O27" s="80"/>
      <c r="P27" s="80"/>
      <c r="Q27" s="80"/>
      <c r="R27" s="80"/>
      <c r="S27" s="80"/>
      <c r="T27" s="100"/>
      <c r="U27" s="80"/>
      <c r="V27" s="80"/>
      <c r="W27" s="80"/>
      <c r="X27" s="80"/>
      <c r="Y27" s="80"/>
      <c r="Z27" s="80"/>
      <c r="AA27" s="80"/>
      <c r="AB27" s="80"/>
      <c r="AC27" s="80"/>
      <c r="AD27" s="80"/>
      <c r="AE27" s="80"/>
      <c r="AF27" s="80"/>
      <c r="AG27" s="80"/>
      <c r="AH27" s="80"/>
    </row>
    <row r="28" spans="1:34" ht="21" customHeight="1" x14ac:dyDescent="0.15">
      <c r="A28" s="1"/>
      <c r="B28" s="51" t="s">
        <v>19</v>
      </c>
      <c r="C28" s="186" t="str">
        <f>IF(ISBLANK(C10),"",IF(AND(G14&lt;0,H14&lt;0),S105,IF(AND(G14&gt;0,H14&gt;0),"",S106)))</f>
        <v/>
      </c>
      <c r="D28" s="187"/>
      <c r="E28" s="187"/>
      <c r="F28" s="187"/>
      <c r="G28" s="187"/>
      <c r="H28" s="187"/>
      <c r="I28" s="187"/>
      <c r="J28" s="187"/>
      <c r="K28" s="187"/>
      <c r="L28" s="188"/>
      <c r="M28" s="1"/>
      <c r="N28" s="80"/>
      <c r="O28" s="80"/>
      <c r="P28" s="80"/>
      <c r="Q28" s="80"/>
      <c r="R28" s="80"/>
      <c r="S28" s="80"/>
      <c r="T28" s="81"/>
      <c r="U28" s="80"/>
      <c r="V28" s="80"/>
      <c r="W28" s="80"/>
      <c r="X28" s="80"/>
      <c r="Y28" s="80"/>
      <c r="Z28" s="80"/>
      <c r="AA28" s="80"/>
      <c r="AB28" s="80"/>
      <c r="AC28" s="80"/>
      <c r="AD28" s="80"/>
      <c r="AE28" s="80"/>
      <c r="AF28" s="80"/>
      <c r="AG28" s="80"/>
      <c r="AH28" s="80"/>
    </row>
    <row r="29" spans="1:34" ht="5.25" customHeight="1" x14ac:dyDescent="0.15">
      <c r="A29" s="1"/>
      <c r="B29" s="42"/>
      <c r="C29" s="52"/>
      <c r="D29" s="52"/>
      <c r="E29" s="52"/>
      <c r="F29" s="52"/>
      <c r="G29" s="52"/>
      <c r="H29" s="52"/>
      <c r="I29" s="52"/>
      <c r="J29" s="52"/>
      <c r="K29" s="52"/>
      <c r="L29" s="52"/>
      <c r="M29" s="1"/>
      <c r="N29" s="80"/>
      <c r="O29" s="80"/>
      <c r="P29" s="80"/>
      <c r="Q29" s="80"/>
      <c r="R29" s="80"/>
      <c r="S29" s="80"/>
      <c r="T29" s="81"/>
      <c r="U29" s="80"/>
      <c r="V29" s="80"/>
      <c r="W29" s="80"/>
      <c r="X29" s="80"/>
      <c r="Y29" s="80"/>
      <c r="Z29" s="80"/>
      <c r="AA29" s="80"/>
      <c r="AB29" s="80"/>
      <c r="AC29" s="80"/>
      <c r="AD29" s="80"/>
      <c r="AE29" s="80"/>
      <c r="AF29" s="80"/>
      <c r="AG29" s="80"/>
      <c r="AH29" s="80"/>
    </row>
    <row r="30" spans="1:34" ht="18" customHeight="1" x14ac:dyDescent="0.15">
      <c r="A30" s="1"/>
      <c r="B30" s="118" t="s">
        <v>77</v>
      </c>
      <c r="C30" s="119"/>
      <c r="D30" s="119"/>
      <c r="E30" s="119"/>
      <c r="F30" s="119"/>
      <c r="G30" s="119"/>
      <c r="H30" s="119"/>
      <c r="I30" s="119"/>
      <c r="J30" s="119"/>
      <c r="K30" s="119"/>
      <c r="L30" s="120"/>
      <c r="M30" s="1"/>
      <c r="N30" s="80"/>
      <c r="O30" s="80"/>
      <c r="P30" s="80"/>
      <c r="Q30" s="80"/>
      <c r="R30" s="80"/>
      <c r="S30" s="80"/>
      <c r="T30" s="101"/>
      <c r="U30" s="101"/>
      <c r="V30" s="101"/>
      <c r="W30" s="101"/>
      <c r="X30" s="101"/>
      <c r="Y30" s="101"/>
      <c r="Z30" s="101"/>
      <c r="AA30" s="101"/>
      <c r="AB30" s="101"/>
      <c r="AC30" s="80"/>
      <c r="AD30" s="80"/>
      <c r="AE30" s="80"/>
      <c r="AF30" s="80"/>
      <c r="AG30" s="80"/>
      <c r="AH30" s="80"/>
    </row>
    <row r="31" spans="1:34" ht="21" customHeight="1" x14ac:dyDescent="0.15">
      <c r="A31" s="1"/>
      <c r="B31" s="153"/>
      <c r="C31" s="154"/>
      <c r="D31" s="154"/>
      <c r="E31" s="154"/>
      <c r="F31" s="154"/>
      <c r="G31" s="154"/>
      <c r="H31" s="154"/>
      <c r="I31" s="154"/>
      <c r="J31" s="154"/>
      <c r="K31" s="154"/>
      <c r="L31" s="155"/>
      <c r="M31" s="1"/>
      <c r="N31" s="80"/>
      <c r="O31" s="80"/>
      <c r="P31" s="80"/>
      <c r="Q31" s="80"/>
      <c r="R31" s="80"/>
      <c r="S31" s="80"/>
      <c r="T31" s="71"/>
      <c r="U31" s="94"/>
      <c r="V31" s="94"/>
      <c r="W31" s="94"/>
      <c r="X31" s="94"/>
      <c r="Y31" s="94"/>
      <c r="Z31" s="94"/>
      <c r="AA31" s="94"/>
      <c r="AB31" s="94"/>
      <c r="AC31" s="80"/>
      <c r="AD31" s="80"/>
      <c r="AE31" s="80"/>
      <c r="AF31" s="80"/>
      <c r="AG31" s="80"/>
      <c r="AH31" s="80"/>
    </row>
    <row r="32" spans="1:34" ht="21" customHeight="1" x14ac:dyDescent="0.15">
      <c r="A32" s="1"/>
      <c r="B32" s="153"/>
      <c r="C32" s="154"/>
      <c r="D32" s="154"/>
      <c r="E32" s="154"/>
      <c r="F32" s="154"/>
      <c r="G32" s="154"/>
      <c r="H32" s="154"/>
      <c r="I32" s="154"/>
      <c r="J32" s="154"/>
      <c r="K32" s="154"/>
      <c r="L32" s="155"/>
      <c r="M32" s="1"/>
      <c r="N32" s="80"/>
      <c r="O32" s="80"/>
      <c r="P32" s="80"/>
      <c r="Q32" s="80"/>
      <c r="R32" s="80"/>
      <c r="S32" s="80"/>
      <c r="T32" s="101"/>
      <c r="U32" s="101"/>
      <c r="V32" s="101"/>
      <c r="W32" s="101"/>
      <c r="X32" s="101"/>
      <c r="Y32" s="101"/>
      <c r="Z32" s="101"/>
      <c r="AA32" s="101"/>
      <c r="AB32" s="101"/>
      <c r="AC32" s="80"/>
      <c r="AD32" s="80"/>
      <c r="AE32" s="80"/>
      <c r="AF32" s="80"/>
      <c r="AG32" s="80"/>
      <c r="AH32" s="80"/>
    </row>
    <row r="33" spans="1:34" ht="21" customHeight="1" x14ac:dyDescent="0.15">
      <c r="A33" s="1"/>
      <c r="B33" s="153"/>
      <c r="C33" s="154"/>
      <c r="D33" s="154"/>
      <c r="E33" s="154"/>
      <c r="F33" s="154"/>
      <c r="G33" s="154"/>
      <c r="H33" s="154"/>
      <c r="I33" s="154"/>
      <c r="J33" s="154"/>
      <c r="K33" s="154"/>
      <c r="L33" s="155"/>
      <c r="M33" s="1"/>
      <c r="N33" s="80"/>
      <c r="O33" s="80"/>
      <c r="P33" s="80"/>
      <c r="Q33" s="80"/>
      <c r="R33" s="80"/>
      <c r="S33" s="80"/>
      <c r="T33" s="71"/>
      <c r="U33" s="94"/>
      <c r="V33" s="94"/>
      <c r="W33" s="94"/>
      <c r="X33" s="94"/>
      <c r="Y33" s="94"/>
      <c r="Z33" s="94"/>
      <c r="AA33" s="94"/>
      <c r="AB33" s="94"/>
      <c r="AC33" s="80"/>
      <c r="AD33" s="80"/>
      <c r="AE33" s="80"/>
      <c r="AF33" s="80"/>
      <c r="AG33" s="80"/>
      <c r="AH33" s="80"/>
    </row>
    <row r="34" spans="1:34" ht="21" customHeight="1" x14ac:dyDescent="0.15">
      <c r="A34" s="1"/>
      <c r="B34" s="153"/>
      <c r="C34" s="154"/>
      <c r="D34" s="154"/>
      <c r="E34" s="154"/>
      <c r="F34" s="154"/>
      <c r="G34" s="154"/>
      <c r="H34" s="154"/>
      <c r="I34" s="154"/>
      <c r="J34" s="154"/>
      <c r="K34" s="154"/>
      <c r="L34" s="155"/>
      <c r="M34" s="1"/>
      <c r="N34" s="80"/>
      <c r="O34" s="80"/>
      <c r="P34" s="80"/>
      <c r="Q34" s="80"/>
      <c r="R34" s="80"/>
      <c r="S34" s="80"/>
      <c r="T34" s="101"/>
      <c r="U34" s="101"/>
      <c r="V34" s="101"/>
      <c r="W34" s="101"/>
      <c r="X34" s="101"/>
      <c r="Y34" s="101"/>
      <c r="Z34" s="101"/>
      <c r="AA34" s="101"/>
      <c r="AB34" s="101"/>
      <c r="AC34" s="80"/>
      <c r="AD34" s="80"/>
      <c r="AE34" s="80"/>
      <c r="AF34" s="80"/>
      <c r="AG34" s="80"/>
      <c r="AH34" s="80"/>
    </row>
    <row r="35" spans="1:34" ht="21" customHeight="1" x14ac:dyDescent="0.15">
      <c r="A35" s="1"/>
      <c r="B35" s="153"/>
      <c r="C35" s="154"/>
      <c r="D35" s="154"/>
      <c r="E35" s="154"/>
      <c r="F35" s="154"/>
      <c r="G35" s="154"/>
      <c r="H35" s="154"/>
      <c r="I35" s="154"/>
      <c r="J35" s="154"/>
      <c r="K35" s="154"/>
      <c r="L35" s="155"/>
      <c r="M35" s="1"/>
      <c r="N35" s="80"/>
      <c r="O35" s="80"/>
      <c r="P35" s="80"/>
      <c r="Q35" s="80"/>
      <c r="R35" s="80"/>
      <c r="S35" s="80"/>
      <c r="T35" s="81"/>
      <c r="U35" s="80"/>
      <c r="V35" s="80"/>
      <c r="W35" s="80"/>
      <c r="X35" s="80"/>
      <c r="Y35" s="80"/>
      <c r="Z35" s="80"/>
      <c r="AA35" s="80"/>
      <c r="AB35" s="80"/>
      <c r="AC35" s="80"/>
      <c r="AD35" s="80"/>
      <c r="AE35" s="80"/>
      <c r="AF35" s="80"/>
      <c r="AG35" s="80"/>
      <c r="AH35" s="80"/>
    </row>
    <row r="36" spans="1:34" ht="21" customHeight="1" x14ac:dyDescent="0.15">
      <c r="A36" s="1"/>
      <c r="B36" s="175"/>
      <c r="C36" s="176"/>
      <c r="D36" s="176"/>
      <c r="E36" s="176"/>
      <c r="F36" s="176"/>
      <c r="G36" s="176"/>
      <c r="H36" s="176"/>
      <c r="I36" s="176"/>
      <c r="J36" s="176"/>
      <c r="K36" s="176"/>
      <c r="L36" s="177"/>
      <c r="M36" s="1"/>
      <c r="N36" s="80"/>
      <c r="O36" s="80"/>
      <c r="P36" s="80"/>
      <c r="Q36" s="80"/>
      <c r="R36" s="80"/>
      <c r="S36" s="80"/>
      <c r="T36" s="172"/>
      <c r="U36" s="172"/>
      <c r="V36" s="80"/>
      <c r="W36" s="80"/>
      <c r="X36" s="80"/>
      <c r="Y36" s="80"/>
      <c r="Z36" s="80"/>
      <c r="AA36" s="80"/>
      <c r="AB36" s="80"/>
      <c r="AC36" s="80"/>
      <c r="AD36" s="80"/>
      <c r="AE36" s="80"/>
      <c r="AF36" s="80"/>
      <c r="AG36" s="80"/>
      <c r="AH36" s="80"/>
    </row>
    <row r="37" spans="1:34" ht="21.75" customHeight="1" x14ac:dyDescent="0.15">
      <c r="A37" s="1"/>
      <c r="B37" s="1"/>
      <c r="C37" s="1"/>
      <c r="D37" s="1"/>
      <c r="E37" s="1"/>
      <c r="F37" s="1"/>
      <c r="G37" s="1"/>
      <c r="H37" s="1"/>
      <c r="I37" s="1"/>
      <c r="J37" s="1"/>
      <c r="K37" s="1"/>
      <c r="L37" s="16" t="s">
        <v>119</v>
      </c>
      <c r="M37" s="1"/>
      <c r="N37" s="80"/>
      <c r="O37" s="80"/>
      <c r="P37" s="80"/>
      <c r="Q37" s="80"/>
      <c r="R37" s="80"/>
      <c r="S37" s="80"/>
      <c r="T37" s="81"/>
      <c r="U37" s="80"/>
      <c r="V37" s="80"/>
      <c r="W37" s="80"/>
      <c r="X37" s="80"/>
      <c r="Y37" s="80"/>
      <c r="Z37" s="80"/>
      <c r="AA37" s="80"/>
      <c r="AB37" s="80"/>
      <c r="AC37" s="80"/>
      <c r="AD37" s="80"/>
      <c r="AE37" s="80"/>
      <c r="AF37" s="80"/>
      <c r="AG37" s="80"/>
      <c r="AH37" s="80"/>
    </row>
    <row r="38" spans="1:34" ht="19.5" customHeight="1" x14ac:dyDescent="0.15">
      <c r="A38" s="80"/>
      <c r="B38" s="80"/>
      <c r="C38" s="80"/>
      <c r="D38" s="80"/>
      <c r="E38" s="80"/>
      <c r="F38" s="80"/>
      <c r="G38" s="80"/>
      <c r="H38" s="80"/>
      <c r="I38" s="80"/>
      <c r="J38" s="80"/>
      <c r="K38" s="80"/>
      <c r="L38" s="80"/>
      <c r="M38" s="80"/>
      <c r="N38" s="80"/>
      <c r="O38" s="80"/>
      <c r="P38" s="80"/>
      <c r="Q38" s="80"/>
      <c r="R38" s="80"/>
      <c r="S38" s="80"/>
      <c r="T38" s="81"/>
      <c r="U38" s="80"/>
      <c r="V38" s="80"/>
      <c r="W38" s="80"/>
      <c r="X38" s="80"/>
      <c r="Y38" s="80"/>
      <c r="Z38" s="80"/>
      <c r="AA38" s="80"/>
      <c r="AB38" s="80"/>
      <c r="AC38" s="80"/>
      <c r="AD38" s="80"/>
      <c r="AE38" s="80"/>
      <c r="AF38" s="80"/>
      <c r="AG38" s="80"/>
      <c r="AH38" s="80"/>
    </row>
    <row r="39" spans="1:34" ht="19.5" customHeight="1" x14ac:dyDescent="0.15">
      <c r="A39" s="80"/>
      <c r="B39" s="80"/>
      <c r="C39" s="80"/>
      <c r="D39" s="80"/>
      <c r="E39" s="80"/>
      <c r="F39" s="80"/>
      <c r="G39" s="80"/>
      <c r="H39" s="80"/>
      <c r="I39" s="80"/>
      <c r="J39" s="80"/>
      <c r="K39" s="80"/>
      <c r="L39" s="80"/>
      <c r="M39" s="80"/>
      <c r="N39" s="80"/>
      <c r="O39" s="82"/>
      <c r="P39" s="82"/>
      <c r="Q39" s="82"/>
      <c r="R39" s="82"/>
      <c r="S39" s="82"/>
      <c r="T39" s="81"/>
      <c r="U39" s="80"/>
      <c r="V39" s="80"/>
      <c r="W39" s="80"/>
      <c r="X39" s="80"/>
      <c r="Y39" s="80"/>
      <c r="Z39" s="80"/>
      <c r="AA39" s="80"/>
      <c r="AB39" s="80"/>
      <c r="AC39" s="80"/>
      <c r="AD39" s="80"/>
      <c r="AE39" s="80"/>
      <c r="AF39" s="80"/>
      <c r="AG39" s="80"/>
      <c r="AH39" s="80"/>
    </row>
    <row r="40" spans="1:34" ht="19.5" customHeight="1" x14ac:dyDescent="0.15">
      <c r="A40" s="80"/>
      <c r="B40" s="80"/>
      <c r="C40" s="80"/>
      <c r="D40" s="80"/>
      <c r="E40" s="80"/>
      <c r="F40" s="80"/>
      <c r="G40" s="80"/>
      <c r="H40" s="80"/>
      <c r="I40" s="80"/>
      <c r="J40" s="80"/>
      <c r="K40" s="80"/>
      <c r="L40" s="80"/>
      <c r="M40" s="80"/>
      <c r="N40" s="80"/>
      <c r="O40" s="164" t="s">
        <v>115</v>
      </c>
      <c r="P40" s="165"/>
      <c r="Q40" s="165"/>
      <c r="R40" s="165"/>
      <c r="S40" s="166"/>
      <c r="T40" s="81"/>
      <c r="U40" s="80"/>
      <c r="V40" s="80"/>
      <c r="W40" s="80"/>
      <c r="X40" s="80"/>
      <c r="Y40" s="80"/>
      <c r="Z40" s="80"/>
      <c r="AA40" s="80"/>
      <c r="AB40" s="80"/>
      <c r="AC40" s="80"/>
      <c r="AD40" s="80"/>
      <c r="AE40" s="80"/>
      <c r="AF40" s="80"/>
      <c r="AG40" s="80"/>
      <c r="AH40" s="80"/>
    </row>
    <row r="41" spans="1:34" ht="10.5" customHeight="1" x14ac:dyDescent="0.15">
      <c r="A41" s="80"/>
      <c r="B41" s="80"/>
      <c r="C41" s="80"/>
      <c r="D41" s="80"/>
      <c r="E41" s="80"/>
      <c r="F41" s="80"/>
      <c r="G41" s="80"/>
      <c r="H41" s="80"/>
      <c r="I41" s="80"/>
      <c r="J41" s="80"/>
      <c r="K41" s="80"/>
      <c r="L41" s="80"/>
      <c r="M41" s="80"/>
      <c r="N41" s="80"/>
      <c r="O41" s="80"/>
      <c r="P41" s="80"/>
      <c r="Q41" s="80"/>
      <c r="R41" s="80"/>
      <c r="S41" s="80"/>
      <c r="T41" s="81"/>
      <c r="U41" s="80"/>
      <c r="V41" s="80"/>
      <c r="W41" s="80"/>
      <c r="X41" s="80"/>
      <c r="Y41" s="80"/>
      <c r="Z41" s="80"/>
      <c r="AA41" s="80"/>
      <c r="AB41" s="80"/>
      <c r="AC41" s="80"/>
      <c r="AD41" s="80"/>
      <c r="AE41" s="80"/>
      <c r="AF41" s="80"/>
      <c r="AG41" s="80"/>
      <c r="AH41" s="80"/>
    </row>
    <row r="42" spans="1:34" s="4" customFormat="1" ht="18" customHeight="1" x14ac:dyDescent="0.15">
      <c r="A42" s="80"/>
      <c r="B42" s="80"/>
      <c r="C42" s="80"/>
      <c r="D42" s="80"/>
      <c r="E42" s="80"/>
      <c r="F42" s="80"/>
      <c r="G42" s="80"/>
      <c r="H42" s="80"/>
      <c r="I42" s="80"/>
      <c r="J42" s="80"/>
      <c r="K42" s="80"/>
      <c r="L42" s="80"/>
      <c r="M42" s="80"/>
      <c r="N42" s="80"/>
      <c r="O42" s="81"/>
      <c r="P42" s="81"/>
      <c r="Q42" s="181" t="s">
        <v>121</v>
      </c>
      <c r="R42" s="182"/>
      <c r="S42" s="81"/>
      <c r="T42" s="81"/>
      <c r="U42" s="80"/>
      <c r="V42" s="80"/>
      <c r="W42" s="80"/>
      <c r="X42" s="80"/>
      <c r="Y42" s="80"/>
      <c r="Z42" s="80"/>
      <c r="AA42" s="80"/>
      <c r="AB42" s="80"/>
      <c r="AC42" s="81"/>
      <c r="AD42" s="81"/>
      <c r="AE42" s="81"/>
      <c r="AF42" s="81"/>
      <c r="AG42" s="81"/>
      <c r="AH42" s="81"/>
    </row>
    <row r="43" spans="1:34" s="4" customFormat="1" ht="18" customHeight="1" x14ac:dyDescent="0.15">
      <c r="A43" s="80"/>
      <c r="B43" s="80"/>
      <c r="C43" s="80"/>
      <c r="D43" s="80"/>
      <c r="E43" s="80"/>
      <c r="F43" s="80"/>
      <c r="G43" s="80"/>
      <c r="H43" s="80"/>
      <c r="I43" s="80"/>
      <c r="J43" s="80"/>
      <c r="K43" s="80"/>
      <c r="L43" s="80"/>
      <c r="M43" s="80"/>
      <c r="N43" s="80"/>
      <c r="O43" s="81"/>
      <c r="P43" s="81"/>
      <c r="Q43" s="161" t="s">
        <v>33</v>
      </c>
      <c r="R43" s="83">
        <f>H10/C10</f>
        <v>1.02</v>
      </c>
      <c r="S43" s="84" t="s">
        <v>30</v>
      </c>
      <c r="T43" s="81"/>
      <c r="U43" s="80"/>
      <c r="V43" s="80"/>
      <c r="W43" s="80"/>
      <c r="X43" s="80"/>
      <c r="Y43" s="80"/>
      <c r="Z43" s="80"/>
      <c r="AA43" s="80"/>
      <c r="AB43" s="80"/>
      <c r="AC43" s="81"/>
      <c r="AD43" s="81"/>
      <c r="AE43" s="81"/>
      <c r="AF43" s="81"/>
      <c r="AG43" s="81"/>
      <c r="AH43" s="81"/>
    </row>
    <row r="44" spans="1:34" s="4" customFormat="1" ht="18" customHeight="1" x14ac:dyDescent="0.15">
      <c r="A44" s="80"/>
      <c r="B44" s="80"/>
      <c r="C44" s="80"/>
      <c r="D44" s="80"/>
      <c r="E44" s="80"/>
      <c r="F44" s="80"/>
      <c r="G44" s="80"/>
      <c r="H44" s="80"/>
      <c r="I44" s="80"/>
      <c r="J44" s="80"/>
      <c r="K44" s="80"/>
      <c r="L44" s="80"/>
      <c r="M44" s="80"/>
      <c r="N44" s="80"/>
      <c r="O44" s="81"/>
      <c r="P44" s="81"/>
      <c r="Q44" s="161"/>
      <c r="R44" s="85">
        <f>H14/C14</f>
        <v>0.74909090909090914</v>
      </c>
      <c r="S44" s="84" t="s">
        <v>31</v>
      </c>
      <c r="T44" s="81"/>
      <c r="U44" s="80"/>
      <c r="V44" s="80"/>
      <c r="W44" s="80"/>
      <c r="X44" s="80"/>
      <c r="Y44" s="80"/>
      <c r="Z44" s="80"/>
      <c r="AA44" s="80"/>
      <c r="AB44" s="80"/>
      <c r="AC44" s="81"/>
      <c r="AD44" s="81"/>
      <c r="AE44" s="81"/>
      <c r="AF44" s="81"/>
      <c r="AG44" s="81"/>
      <c r="AH44" s="81"/>
    </row>
    <row r="45" spans="1:34" s="4" customFormat="1" ht="18" customHeight="1" x14ac:dyDescent="0.15">
      <c r="A45" s="80"/>
      <c r="B45" s="80"/>
      <c r="C45" s="80"/>
      <c r="D45" s="80"/>
      <c r="E45" s="80"/>
      <c r="F45" s="80"/>
      <c r="G45" s="80"/>
      <c r="H45" s="80"/>
      <c r="I45" s="80"/>
      <c r="J45" s="80"/>
      <c r="K45" s="80"/>
      <c r="L45" s="80"/>
      <c r="M45" s="80"/>
      <c r="N45" s="80"/>
      <c r="O45" s="81"/>
      <c r="P45" s="81"/>
      <c r="Q45" s="81"/>
      <c r="R45" s="81"/>
      <c r="S45" s="81"/>
      <c r="T45" s="81"/>
      <c r="U45" s="80"/>
      <c r="V45" s="80"/>
      <c r="W45" s="80"/>
      <c r="X45" s="80"/>
      <c r="Y45" s="80"/>
      <c r="Z45" s="80"/>
      <c r="AA45" s="80"/>
      <c r="AB45" s="80"/>
      <c r="AC45" s="81"/>
      <c r="AD45" s="81"/>
      <c r="AE45" s="81"/>
      <c r="AF45" s="81"/>
      <c r="AG45" s="81"/>
      <c r="AH45" s="81"/>
    </row>
    <row r="46" spans="1:34" s="4" customFormat="1" ht="15.75" customHeight="1" x14ac:dyDescent="0.15">
      <c r="A46" s="80"/>
      <c r="B46" s="80"/>
      <c r="C46" s="80"/>
      <c r="D46" s="80"/>
      <c r="E46" s="80"/>
      <c r="F46" s="80"/>
      <c r="G46" s="80"/>
      <c r="H46" s="80"/>
      <c r="I46" s="80"/>
      <c r="J46" s="80"/>
      <c r="K46" s="80"/>
      <c r="L46" s="80"/>
      <c r="M46" s="80"/>
      <c r="N46" s="80"/>
      <c r="O46" s="137" t="s">
        <v>108</v>
      </c>
      <c r="P46" s="138"/>
      <c r="Q46" s="138"/>
      <c r="R46" s="138"/>
      <c r="S46" s="139"/>
      <c r="T46" s="81"/>
      <c r="U46" s="80"/>
      <c r="V46" s="80"/>
      <c r="W46" s="80"/>
      <c r="X46" s="80"/>
      <c r="Y46" s="80"/>
      <c r="Z46" s="80"/>
      <c r="AA46" s="80"/>
      <c r="AB46" s="80"/>
      <c r="AC46" s="81"/>
      <c r="AD46" s="81"/>
      <c r="AE46" s="81"/>
      <c r="AF46" s="81"/>
      <c r="AG46" s="81"/>
      <c r="AH46" s="81"/>
    </row>
    <row r="47" spans="1:34" s="4" customFormat="1" ht="18" customHeight="1" x14ac:dyDescent="0.15">
      <c r="A47" s="80"/>
      <c r="B47" s="80"/>
      <c r="C47" s="80"/>
      <c r="D47" s="80"/>
      <c r="E47" s="80"/>
      <c r="F47" s="80"/>
      <c r="G47" s="80"/>
      <c r="H47" s="80"/>
      <c r="I47" s="80"/>
      <c r="J47" s="80"/>
      <c r="K47" s="80"/>
      <c r="L47" s="80"/>
      <c r="M47" s="80"/>
      <c r="N47" s="80"/>
      <c r="O47" s="86"/>
      <c r="P47" s="86"/>
      <c r="Q47" s="86"/>
      <c r="R47" s="86"/>
      <c r="S47" s="86"/>
      <c r="T47" s="81"/>
      <c r="U47" s="80"/>
      <c r="V47" s="80"/>
      <c r="W47" s="80"/>
      <c r="X47" s="80"/>
      <c r="Y47" s="80"/>
      <c r="Z47" s="80"/>
      <c r="AA47" s="80"/>
      <c r="AB47" s="80"/>
      <c r="AC47" s="81"/>
      <c r="AD47" s="81"/>
      <c r="AE47" s="81"/>
      <c r="AF47" s="81"/>
      <c r="AG47" s="81"/>
      <c r="AH47" s="81"/>
    </row>
    <row r="48" spans="1:34" s="4" customFormat="1" ht="15.75" customHeight="1" x14ac:dyDescent="0.15">
      <c r="A48" s="80"/>
      <c r="B48" s="80"/>
      <c r="C48" s="80"/>
      <c r="D48" s="80"/>
      <c r="E48" s="80"/>
      <c r="F48" s="80"/>
      <c r="G48" s="80"/>
      <c r="H48" s="80"/>
      <c r="I48" s="80"/>
      <c r="J48" s="80"/>
      <c r="K48" s="80"/>
      <c r="L48" s="80"/>
      <c r="M48" s="80"/>
      <c r="N48" s="80"/>
      <c r="O48" s="84">
        <v>1</v>
      </c>
      <c r="P48" s="84"/>
      <c r="Q48" s="157" t="s">
        <v>11</v>
      </c>
      <c r="R48" s="157"/>
      <c r="S48" s="87" t="s">
        <v>73</v>
      </c>
      <c r="T48" s="81"/>
      <c r="U48" s="80"/>
      <c r="V48" s="80"/>
      <c r="W48" s="80"/>
      <c r="X48" s="80"/>
      <c r="Y48" s="80"/>
      <c r="Z48" s="80"/>
      <c r="AA48" s="80"/>
      <c r="AB48" s="80"/>
      <c r="AC48" s="81"/>
      <c r="AD48" s="81"/>
      <c r="AE48" s="81"/>
      <c r="AF48" s="81"/>
      <c r="AG48" s="81"/>
      <c r="AH48" s="81"/>
    </row>
    <row r="49" spans="1:34" s="4" customFormat="1" ht="15.75" customHeight="1" x14ac:dyDescent="0.15">
      <c r="A49" s="80"/>
      <c r="B49" s="80"/>
      <c r="C49" s="80"/>
      <c r="D49" s="80"/>
      <c r="E49" s="80"/>
      <c r="F49" s="80"/>
      <c r="G49" s="80"/>
      <c r="H49" s="80"/>
      <c r="I49" s="80"/>
      <c r="J49" s="80"/>
      <c r="K49" s="80"/>
      <c r="L49" s="80"/>
      <c r="M49" s="80"/>
      <c r="N49" s="80"/>
      <c r="O49" s="84">
        <v>2</v>
      </c>
      <c r="P49" s="84"/>
      <c r="Q49" s="157" t="s">
        <v>12</v>
      </c>
      <c r="R49" s="157"/>
      <c r="S49" s="87" t="s">
        <v>45</v>
      </c>
      <c r="T49" s="81"/>
      <c r="U49" s="80"/>
      <c r="V49" s="80"/>
      <c r="W49" s="80"/>
      <c r="X49" s="80"/>
      <c r="Y49" s="80"/>
      <c r="Z49" s="80"/>
      <c r="AA49" s="80"/>
      <c r="AB49" s="80"/>
      <c r="AC49" s="81"/>
      <c r="AD49" s="81"/>
      <c r="AE49" s="81"/>
      <c r="AF49" s="81"/>
      <c r="AG49" s="81"/>
      <c r="AH49" s="81"/>
    </row>
    <row r="50" spans="1:34" s="4" customFormat="1" ht="15.75" customHeight="1" x14ac:dyDescent="0.15">
      <c r="A50" s="80"/>
      <c r="B50" s="80"/>
      <c r="C50" s="80"/>
      <c r="D50" s="80"/>
      <c r="E50" s="80"/>
      <c r="F50" s="80"/>
      <c r="G50" s="80"/>
      <c r="H50" s="80"/>
      <c r="I50" s="80"/>
      <c r="J50" s="80"/>
      <c r="K50" s="80"/>
      <c r="L50" s="80"/>
      <c r="M50" s="80"/>
      <c r="N50" s="80"/>
      <c r="O50" s="84">
        <v>3</v>
      </c>
      <c r="P50" s="84"/>
      <c r="Q50" s="158" t="s">
        <v>17</v>
      </c>
      <c r="R50" s="158"/>
      <c r="S50" s="87" t="s">
        <v>74</v>
      </c>
      <c r="T50" s="81"/>
      <c r="U50" s="80"/>
      <c r="V50" s="80"/>
      <c r="W50" s="80"/>
      <c r="X50" s="80"/>
      <c r="Y50" s="80"/>
      <c r="Z50" s="80"/>
      <c r="AA50" s="80"/>
      <c r="AB50" s="80"/>
      <c r="AC50" s="81"/>
      <c r="AD50" s="81"/>
      <c r="AE50" s="81"/>
      <c r="AF50" s="81"/>
      <c r="AG50" s="81"/>
      <c r="AH50" s="81"/>
    </row>
    <row r="51" spans="1:34" s="4" customFormat="1" ht="15.75" customHeight="1" x14ac:dyDescent="0.15">
      <c r="A51" s="80"/>
      <c r="B51" s="80"/>
      <c r="C51" s="80"/>
      <c r="D51" s="80"/>
      <c r="E51" s="80"/>
      <c r="F51" s="80"/>
      <c r="G51" s="80"/>
      <c r="H51" s="80"/>
      <c r="I51" s="80"/>
      <c r="J51" s="80"/>
      <c r="K51" s="80"/>
      <c r="L51" s="80"/>
      <c r="M51" s="80"/>
      <c r="N51" s="80"/>
      <c r="O51" s="84">
        <v>4</v>
      </c>
      <c r="P51" s="84"/>
      <c r="Q51" s="88" t="s">
        <v>17</v>
      </c>
      <c r="R51" s="88"/>
      <c r="S51" s="87" t="s">
        <v>75</v>
      </c>
      <c r="T51" s="81"/>
      <c r="U51" s="80"/>
      <c r="V51" s="80"/>
      <c r="W51" s="80"/>
      <c r="X51" s="80"/>
      <c r="Y51" s="80"/>
      <c r="Z51" s="80"/>
      <c r="AA51" s="80"/>
      <c r="AB51" s="80"/>
      <c r="AC51" s="81"/>
      <c r="AD51" s="81"/>
      <c r="AE51" s="81"/>
      <c r="AF51" s="81"/>
      <c r="AG51" s="81"/>
      <c r="AH51" s="81"/>
    </row>
    <row r="52" spans="1:34" ht="15.75" customHeight="1" x14ac:dyDescent="0.15">
      <c r="A52" s="80"/>
      <c r="B52" s="80"/>
      <c r="C52" s="80"/>
      <c r="D52" s="80"/>
      <c r="E52" s="80"/>
      <c r="F52" s="80"/>
      <c r="G52" s="80"/>
      <c r="H52" s="80"/>
      <c r="I52" s="80"/>
      <c r="J52" s="80"/>
      <c r="K52" s="80"/>
      <c r="L52" s="80"/>
      <c r="M52" s="80"/>
      <c r="N52" s="80"/>
      <c r="O52" s="84">
        <v>5</v>
      </c>
      <c r="P52" s="84"/>
      <c r="Q52" s="162" t="s">
        <v>111</v>
      </c>
      <c r="R52" s="162"/>
      <c r="S52" s="89" t="s">
        <v>116</v>
      </c>
      <c r="T52" s="81"/>
      <c r="U52" s="80"/>
      <c r="V52" s="80"/>
      <c r="W52" s="80"/>
      <c r="X52" s="80"/>
      <c r="Y52" s="80"/>
      <c r="Z52" s="80"/>
      <c r="AA52" s="80"/>
      <c r="AB52" s="80"/>
      <c r="AC52" s="80"/>
      <c r="AD52" s="80"/>
      <c r="AE52" s="80"/>
      <c r="AF52" s="80"/>
      <c r="AG52" s="80"/>
      <c r="AH52" s="80"/>
    </row>
    <row r="53" spans="1:34" x14ac:dyDescent="0.15">
      <c r="A53" s="80"/>
      <c r="B53" s="80"/>
      <c r="C53" s="80"/>
      <c r="D53" s="80"/>
      <c r="E53" s="80"/>
      <c r="F53" s="80"/>
      <c r="G53" s="80"/>
      <c r="H53" s="80"/>
      <c r="I53" s="80"/>
      <c r="J53" s="80"/>
      <c r="K53" s="80"/>
      <c r="L53" s="80"/>
      <c r="M53" s="80"/>
      <c r="N53" s="80"/>
      <c r="O53" s="80"/>
      <c r="P53" s="80"/>
      <c r="Q53" s="80"/>
      <c r="R53" s="80"/>
      <c r="S53" s="80"/>
      <c r="T53" s="81"/>
      <c r="U53" s="80"/>
      <c r="V53" s="80"/>
      <c r="W53" s="80"/>
      <c r="X53" s="80"/>
      <c r="Y53" s="80"/>
      <c r="Z53" s="80"/>
      <c r="AA53" s="80"/>
      <c r="AB53" s="80"/>
      <c r="AC53" s="80"/>
      <c r="AD53" s="80"/>
      <c r="AE53" s="80"/>
      <c r="AF53" s="80"/>
      <c r="AG53" s="80"/>
      <c r="AH53" s="80"/>
    </row>
    <row r="54" spans="1:34" ht="15.75" customHeight="1" x14ac:dyDescent="0.15">
      <c r="A54" s="80"/>
      <c r="B54" s="80"/>
      <c r="C54" s="80"/>
      <c r="D54" s="80"/>
      <c r="E54" s="80"/>
      <c r="F54" s="80"/>
      <c r="G54" s="80"/>
      <c r="H54" s="80"/>
      <c r="I54" s="80"/>
      <c r="J54" s="80"/>
      <c r="K54" s="80"/>
      <c r="L54" s="80"/>
      <c r="M54" s="80"/>
      <c r="N54" s="80"/>
      <c r="O54" s="164" t="s">
        <v>113</v>
      </c>
      <c r="P54" s="165"/>
      <c r="Q54" s="165"/>
      <c r="R54" s="165"/>
      <c r="S54" s="166"/>
      <c r="T54" s="81"/>
      <c r="U54" s="80"/>
      <c r="V54" s="80"/>
      <c r="W54" s="80"/>
      <c r="X54" s="80"/>
      <c r="Y54" s="80"/>
      <c r="Z54" s="80"/>
      <c r="AA54" s="80"/>
      <c r="AB54" s="80"/>
      <c r="AC54" s="80"/>
      <c r="AD54" s="80"/>
      <c r="AE54" s="80"/>
      <c r="AF54" s="80"/>
      <c r="AG54" s="80"/>
      <c r="AH54" s="80"/>
    </row>
    <row r="55" spans="1:34" ht="15.75" customHeight="1" x14ac:dyDescent="0.15">
      <c r="A55" s="80"/>
      <c r="B55" s="80"/>
      <c r="C55" s="80"/>
      <c r="D55" s="80"/>
      <c r="E55" s="80"/>
      <c r="F55" s="80"/>
      <c r="G55" s="80"/>
      <c r="H55" s="80"/>
      <c r="I55" s="80"/>
      <c r="J55" s="80"/>
      <c r="K55" s="80"/>
      <c r="L55" s="80"/>
      <c r="M55" s="80"/>
      <c r="N55" s="80"/>
      <c r="O55" s="90"/>
      <c r="P55" s="90"/>
      <c r="Q55" s="90"/>
      <c r="R55" s="90"/>
      <c r="S55" s="90"/>
      <c r="T55" s="81"/>
      <c r="U55" s="80"/>
      <c r="V55" s="80"/>
      <c r="W55" s="80"/>
      <c r="X55" s="80"/>
      <c r="Y55" s="80"/>
      <c r="Z55" s="80"/>
      <c r="AA55" s="80"/>
      <c r="AB55" s="80"/>
      <c r="AC55" s="80"/>
      <c r="AD55" s="80"/>
      <c r="AE55" s="80"/>
      <c r="AF55" s="80"/>
      <c r="AG55" s="80"/>
      <c r="AH55" s="80"/>
    </row>
    <row r="56" spans="1:34" ht="15.75" customHeight="1" x14ac:dyDescent="0.15">
      <c r="A56" s="80"/>
      <c r="B56" s="80"/>
      <c r="C56" s="80"/>
      <c r="D56" s="80"/>
      <c r="E56" s="80"/>
      <c r="F56" s="80"/>
      <c r="G56" s="80"/>
      <c r="H56" s="80"/>
      <c r="I56" s="80"/>
      <c r="J56" s="80"/>
      <c r="K56" s="80"/>
      <c r="L56" s="80"/>
      <c r="M56" s="80"/>
      <c r="N56" s="80"/>
      <c r="O56" s="84">
        <v>6</v>
      </c>
      <c r="P56" s="159" t="s">
        <v>28</v>
      </c>
      <c r="Q56" s="159"/>
      <c r="R56" s="91" t="s">
        <v>24</v>
      </c>
      <c r="S56" s="91" t="s">
        <v>54</v>
      </c>
      <c r="T56" s="81"/>
      <c r="U56" s="80"/>
      <c r="V56" s="80"/>
      <c r="W56" s="80"/>
      <c r="X56" s="80"/>
      <c r="Y56" s="80"/>
      <c r="Z56" s="80"/>
      <c r="AA56" s="80"/>
      <c r="AB56" s="80"/>
      <c r="AC56" s="80"/>
      <c r="AD56" s="80"/>
      <c r="AE56" s="80"/>
      <c r="AF56" s="80"/>
      <c r="AG56" s="80"/>
      <c r="AH56" s="80"/>
    </row>
    <row r="57" spans="1:34" ht="15.75" customHeight="1" x14ac:dyDescent="0.15">
      <c r="A57" s="80"/>
      <c r="B57" s="80"/>
      <c r="C57" s="80"/>
      <c r="D57" s="80"/>
      <c r="E57" s="80"/>
      <c r="F57" s="80"/>
      <c r="G57" s="80"/>
      <c r="H57" s="80"/>
      <c r="I57" s="80"/>
      <c r="J57" s="80"/>
      <c r="K57" s="80"/>
      <c r="L57" s="80"/>
      <c r="M57" s="80"/>
      <c r="N57" s="80"/>
      <c r="O57" s="84">
        <v>7</v>
      </c>
      <c r="P57" s="159"/>
      <c r="Q57" s="159"/>
      <c r="R57" s="91" t="s">
        <v>25</v>
      </c>
      <c r="S57" s="91" t="s">
        <v>55</v>
      </c>
      <c r="T57" s="81"/>
      <c r="U57" s="80"/>
      <c r="V57" s="80"/>
      <c r="W57" s="80"/>
      <c r="X57" s="80"/>
      <c r="Y57" s="80"/>
      <c r="Z57" s="80"/>
      <c r="AA57" s="80"/>
      <c r="AB57" s="80"/>
      <c r="AC57" s="80"/>
      <c r="AD57" s="80"/>
      <c r="AE57" s="80"/>
      <c r="AF57" s="80"/>
      <c r="AG57" s="80"/>
      <c r="AH57" s="80"/>
    </row>
    <row r="58" spans="1:34" ht="27.75" customHeight="1" x14ac:dyDescent="0.15">
      <c r="A58" s="80"/>
      <c r="B58" s="80"/>
      <c r="C58" s="80"/>
      <c r="D58" s="80"/>
      <c r="E58" s="80"/>
      <c r="F58" s="80"/>
      <c r="G58" s="80"/>
      <c r="H58" s="80"/>
      <c r="I58" s="80"/>
      <c r="J58" s="80"/>
      <c r="K58" s="80"/>
      <c r="L58" s="80"/>
      <c r="M58" s="80"/>
      <c r="N58" s="80"/>
      <c r="O58" s="84">
        <v>8</v>
      </c>
      <c r="P58" s="159"/>
      <c r="Q58" s="159"/>
      <c r="R58" s="91" t="s">
        <v>26</v>
      </c>
      <c r="S58" s="92" t="s">
        <v>78</v>
      </c>
      <c r="T58" s="81"/>
      <c r="U58" s="80"/>
      <c r="V58" s="80"/>
      <c r="W58" s="80"/>
      <c r="X58" s="80"/>
      <c r="Y58" s="80"/>
      <c r="Z58" s="80"/>
      <c r="AA58" s="80"/>
      <c r="AB58" s="80"/>
      <c r="AC58" s="80"/>
      <c r="AD58" s="80"/>
      <c r="AE58" s="80"/>
      <c r="AF58" s="80"/>
      <c r="AG58" s="80"/>
      <c r="AH58" s="80"/>
    </row>
    <row r="59" spans="1:34" ht="27.75" customHeight="1" x14ac:dyDescent="0.15">
      <c r="A59" s="80"/>
      <c r="B59" s="80"/>
      <c r="C59" s="80"/>
      <c r="D59" s="80"/>
      <c r="E59" s="80"/>
      <c r="F59" s="80"/>
      <c r="G59" s="80"/>
      <c r="H59" s="80"/>
      <c r="I59" s="80"/>
      <c r="J59" s="80"/>
      <c r="K59" s="80"/>
      <c r="L59" s="80"/>
      <c r="M59" s="80"/>
      <c r="N59" s="80"/>
      <c r="O59" s="84">
        <v>9</v>
      </c>
      <c r="P59" s="159"/>
      <c r="Q59" s="159"/>
      <c r="R59" s="93" t="s">
        <v>27</v>
      </c>
      <c r="S59" s="92" t="s">
        <v>79</v>
      </c>
      <c r="T59" s="81"/>
      <c r="U59" s="80"/>
      <c r="V59" s="80"/>
      <c r="W59" s="80"/>
      <c r="X59" s="80"/>
      <c r="Y59" s="80"/>
      <c r="Z59" s="80"/>
      <c r="AA59" s="80"/>
      <c r="AB59" s="80"/>
      <c r="AC59" s="80"/>
      <c r="AD59" s="80"/>
      <c r="AE59" s="80"/>
      <c r="AF59" s="80"/>
      <c r="AG59" s="80"/>
      <c r="AH59" s="80"/>
    </row>
    <row r="60" spans="1:34" x14ac:dyDescent="0.15">
      <c r="A60" s="80"/>
      <c r="B60" s="80"/>
      <c r="C60" s="80"/>
      <c r="D60" s="80"/>
      <c r="E60" s="80"/>
      <c r="F60" s="80"/>
      <c r="G60" s="80"/>
      <c r="H60" s="80"/>
      <c r="I60" s="80"/>
      <c r="J60" s="80"/>
      <c r="K60" s="80"/>
      <c r="L60" s="80"/>
      <c r="M60" s="80"/>
      <c r="N60" s="80"/>
      <c r="O60" s="80"/>
      <c r="P60" s="94"/>
      <c r="Q60" s="94"/>
      <c r="R60" s="80"/>
      <c r="S60" s="80"/>
      <c r="T60" s="81"/>
      <c r="U60" s="80"/>
      <c r="V60" s="80"/>
      <c r="W60" s="80"/>
      <c r="X60" s="80"/>
      <c r="Y60" s="80"/>
      <c r="Z60" s="80"/>
      <c r="AA60" s="80"/>
      <c r="AB60" s="80"/>
      <c r="AC60" s="80"/>
      <c r="AD60" s="80"/>
      <c r="AE60" s="80"/>
      <c r="AF60" s="80"/>
      <c r="AG60" s="80"/>
      <c r="AH60" s="80"/>
    </row>
    <row r="61" spans="1:34" x14ac:dyDescent="0.15">
      <c r="A61" s="80"/>
      <c r="B61" s="80"/>
      <c r="C61" s="80"/>
      <c r="D61" s="80"/>
      <c r="E61" s="80"/>
      <c r="F61" s="80"/>
      <c r="G61" s="80"/>
      <c r="H61" s="80"/>
      <c r="I61" s="80"/>
      <c r="J61" s="80"/>
      <c r="K61" s="80"/>
      <c r="L61" s="80"/>
      <c r="M61" s="80"/>
      <c r="N61" s="80"/>
      <c r="O61" s="80"/>
      <c r="P61" s="94"/>
      <c r="Q61" s="94"/>
      <c r="R61" s="80"/>
      <c r="S61" s="80"/>
      <c r="T61" s="81"/>
      <c r="U61" s="80"/>
      <c r="V61" s="80"/>
      <c r="W61" s="80"/>
      <c r="X61" s="80"/>
      <c r="Y61" s="80"/>
      <c r="Z61" s="80"/>
      <c r="AA61" s="80"/>
      <c r="AB61" s="80"/>
      <c r="AC61" s="80"/>
      <c r="AD61" s="80"/>
      <c r="AE61" s="80"/>
      <c r="AF61" s="80"/>
      <c r="AG61" s="80"/>
      <c r="AH61" s="80"/>
    </row>
    <row r="62" spans="1:34" ht="15.75" customHeight="1" x14ac:dyDescent="0.15">
      <c r="A62" s="80"/>
      <c r="B62" s="80"/>
      <c r="C62" s="80"/>
      <c r="D62" s="80"/>
      <c r="E62" s="80"/>
      <c r="F62" s="80"/>
      <c r="G62" s="80"/>
      <c r="H62" s="80"/>
      <c r="I62" s="80"/>
      <c r="J62" s="80"/>
      <c r="K62" s="80"/>
      <c r="L62" s="80"/>
      <c r="M62" s="80"/>
      <c r="N62" s="80"/>
      <c r="O62" s="84">
        <v>10</v>
      </c>
      <c r="P62" s="163" t="s">
        <v>29</v>
      </c>
      <c r="Q62" s="168"/>
      <c r="R62" s="91" t="s">
        <v>24</v>
      </c>
      <c r="S62" s="91" t="s">
        <v>56</v>
      </c>
      <c r="T62" s="81"/>
      <c r="U62" s="80"/>
      <c r="V62" s="80"/>
      <c r="W62" s="80"/>
      <c r="X62" s="80"/>
      <c r="Y62" s="80"/>
      <c r="Z62" s="80"/>
      <c r="AA62" s="80"/>
      <c r="AB62" s="80"/>
      <c r="AC62" s="80"/>
      <c r="AD62" s="80"/>
      <c r="AE62" s="80"/>
      <c r="AF62" s="80"/>
      <c r="AG62" s="80"/>
      <c r="AH62" s="80"/>
    </row>
    <row r="63" spans="1:34" ht="15.75" customHeight="1" x14ac:dyDescent="0.15">
      <c r="A63" s="80"/>
      <c r="B63" s="80"/>
      <c r="C63" s="80"/>
      <c r="D63" s="80"/>
      <c r="E63" s="80"/>
      <c r="F63" s="80"/>
      <c r="G63" s="80"/>
      <c r="H63" s="80"/>
      <c r="I63" s="80"/>
      <c r="J63" s="80"/>
      <c r="K63" s="80"/>
      <c r="L63" s="80"/>
      <c r="M63" s="80"/>
      <c r="N63" s="80"/>
      <c r="O63" s="84">
        <v>11</v>
      </c>
      <c r="P63" s="163"/>
      <c r="Q63" s="168"/>
      <c r="R63" s="91" t="s">
        <v>25</v>
      </c>
      <c r="S63" s="91" t="s">
        <v>57</v>
      </c>
      <c r="T63" s="81"/>
      <c r="U63" s="80"/>
      <c r="V63" s="80"/>
      <c r="W63" s="80"/>
      <c r="X63" s="80"/>
      <c r="Y63" s="80"/>
      <c r="Z63" s="80"/>
      <c r="AA63" s="80"/>
      <c r="AB63" s="80"/>
      <c r="AC63" s="80"/>
      <c r="AD63" s="80"/>
      <c r="AE63" s="80"/>
      <c r="AF63" s="80"/>
      <c r="AG63" s="80"/>
      <c r="AH63" s="80"/>
    </row>
    <row r="64" spans="1:34" ht="28.5" customHeight="1" x14ac:dyDescent="0.15">
      <c r="A64" s="80"/>
      <c r="B64" s="80"/>
      <c r="C64" s="80"/>
      <c r="D64" s="80"/>
      <c r="E64" s="80"/>
      <c r="F64" s="80"/>
      <c r="G64" s="80"/>
      <c r="H64" s="80"/>
      <c r="I64" s="80"/>
      <c r="J64" s="80"/>
      <c r="K64" s="80"/>
      <c r="L64" s="80"/>
      <c r="M64" s="80"/>
      <c r="N64" s="80"/>
      <c r="O64" s="84">
        <v>12</v>
      </c>
      <c r="P64" s="163"/>
      <c r="Q64" s="168"/>
      <c r="R64" s="91" t="s">
        <v>26</v>
      </c>
      <c r="S64" s="95" t="s">
        <v>87</v>
      </c>
      <c r="T64" s="81"/>
      <c r="U64" s="80"/>
      <c r="V64" s="80"/>
      <c r="W64" s="80"/>
      <c r="X64" s="80"/>
      <c r="Y64" s="80"/>
      <c r="Z64" s="80"/>
      <c r="AA64" s="80"/>
      <c r="AB64" s="80"/>
      <c r="AC64" s="80"/>
      <c r="AD64" s="80"/>
      <c r="AE64" s="80"/>
      <c r="AF64" s="80"/>
      <c r="AG64" s="80"/>
      <c r="AH64" s="80"/>
    </row>
    <row r="65" spans="1:34" ht="27.75" customHeight="1" x14ac:dyDescent="0.15">
      <c r="A65" s="80"/>
      <c r="B65" s="80"/>
      <c r="C65" s="80"/>
      <c r="D65" s="80"/>
      <c r="E65" s="80"/>
      <c r="F65" s="80"/>
      <c r="G65" s="80"/>
      <c r="H65" s="80"/>
      <c r="I65" s="80"/>
      <c r="J65" s="80"/>
      <c r="K65" s="80"/>
      <c r="L65" s="80"/>
      <c r="M65" s="80"/>
      <c r="N65" s="80"/>
      <c r="O65" s="84">
        <v>13</v>
      </c>
      <c r="P65" s="163"/>
      <c r="Q65" s="168"/>
      <c r="R65" s="93" t="s">
        <v>27</v>
      </c>
      <c r="S65" s="95" t="s">
        <v>88</v>
      </c>
      <c r="T65" s="81"/>
      <c r="U65" s="80"/>
      <c r="V65" s="80"/>
      <c r="W65" s="80"/>
      <c r="X65" s="80"/>
      <c r="Y65" s="80"/>
      <c r="Z65" s="80"/>
      <c r="AA65" s="80"/>
      <c r="AB65" s="80"/>
      <c r="AC65" s="80"/>
      <c r="AD65" s="80"/>
      <c r="AE65" s="80"/>
      <c r="AF65" s="80"/>
      <c r="AG65" s="80"/>
      <c r="AH65" s="80"/>
    </row>
    <row r="66" spans="1:34" ht="15.75" customHeight="1" x14ac:dyDescent="0.15">
      <c r="A66" s="80"/>
      <c r="B66" s="80"/>
      <c r="C66" s="80"/>
      <c r="D66" s="80"/>
      <c r="E66" s="80"/>
      <c r="F66" s="80"/>
      <c r="G66" s="80"/>
      <c r="H66" s="80"/>
      <c r="I66" s="80"/>
      <c r="J66" s="80"/>
      <c r="K66" s="80"/>
      <c r="L66" s="80"/>
      <c r="M66" s="80"/>
      <c r="N66" s="80"/>
      <c r="O66" s="84">
        <v>14</v>
      </c>
      <c r="P66" s="163"/>
      <c r="Q66" s="168"/>
      <c r="R66" s="93" t="s">
        <v>32</v>
      </c>
      <c r="S66" s="91" t="s">
        <v>58</v>
      </c>
      <c r="T66" s="81"/>
      <c r="U66" s="80"/>
      <c r="V66" s="80"/>
      <c r="W66" s="80"/>
      <c r="X66" s="80"/>
      <c r="Y66" s="80"/>
      <c r="Z66" s="80"/>
      <c r="AA66" s="80"/>
      <c r="AB66" s="80"/>
      <c r="AC66" s="80"/>
      <c r="AD66" s="80"/>
      <c r="AE66" s="80"/>
      <c r="AF66" s="80"/>
      <c r="AG66" s="80"/>
      <c r="AH66" s="80"/>
    </row>
    <row r="67" spans="1:34" ht="27.75" customHeight="1" x14ac:dyDescent="0.15">
      <c r="A67" s="80"/>
      <c r="B67" s="80"/>
      <c r="C67" s="80"/>
      <c r="D67" s="80"/>
      <c r="E67" s="80"/>
      <c r="F67" s="80"/>
      <c r="G67" s="80"/>
      <c r="H67" s="80"/>
      <c r="I67" s="80"/>
      <c r="J67" s="80"/>
      <c r="K67" s="80"/>
      <c r="L67" s="80"/>
      <c r="M67" s="80"/>
      <c r="N67" s="80"/>
      <c r="O67" s="84">
        <v>15</v>
      </c>
      <c r="P67" s="163"/>
      <c r="Q67" s="168"/>
      <c r="R67" s="93" t="s">
        <v>107</v>
      </c>
      <c r="S67" s="92" t="s">
        <v>80</v>
      </c>
      <c r="T67" s="81"/>
      <c r="U67" s="80"/>
      <c r="V67" s="80"/>
      <c r="W67" s="80"/>
      <c r="X67" s="80"/>
      <c r="Y67" s="80"/>
      <c r="Z67" s="80"/>
      <c r="AA67" s="80"/>
      <c r="AB67" s="80"/>
      <c r="AC67" s="80"/>
      <c r="AD67" s="80"/>
      <c r="AE67" s="80"/>
      <c r="AF67" s="80"/>
      <c r="AG67" s="80"/>
      <c r="AH67" s="80"/>
    </row>
    <row r="68" spans="1:34" ht="15.75" customHeight="1" x14ac:dyDescent="0.15">
      <c r="A68" s="80"/>
      <c r="B68" s="80"/>
      <c r="C68" s="80"/>
      <c r="D68" s="80"/>
      <c r="E68" s="80"/>
      <c r="F68" s="80"/>
      <c r="G68" s="80"/>
      <c r="H68" s="80"/>
      <c r="I68" s="80"/>
      <c r="J68" s="80"/>
      <c r="K68" s="80"/>
      <c r="L68" s="80"/>
      <c r="M68" s="80"/>
      <c r="N68" s="80"/>
      <c r="O68" s="80"/>
      <c r="P68" s="94"/>
      <c r="Q68" s="94"/>
      <c r="R68" s="80"/>
      <c r="S68" s="80"/>
      <c r="T68" s="81"/>
      <c r="U68" s="80"/>
      <c r="V68" s="80"/>
      <c r="W68" s="80"/>
      <c r="X68" s="80"/>
      <c r="Y68" s="80"/>
      <c r="Z68" s="80"/>
      <c r="AA68" s="80"/>
      <c r="AB68" s="80"/>
      <c r="AC68" s="80"/>
      <c r="AD68" s="80"/>
      <c r="AE68" s="80"/>
      <c r="AF68" s="80"/>
      <c r="AG68" s="80"/>
      <c r="AH68" s="80"/>
    </row>
    <row r="69" spans="1:34" ht="15.75" customHeight="1" x14ac:dyDescent="0.15">
      <c r="A69" s="80"/>
      <c r="B69" s="80"/>
      <c r="C69" s="80"/>
      <c r="D69" s="80"/>
      <c r="E69" s="80"/>
      <c r="F69" s="80"/>
      <c r="G69" s="80"/>
      <c r="H69" s="80"/>
      <c r="I69" s="80"/>
      <c r="J69" s="80"/>
      <c r="K69" s="80"/>
      <c r="L69" s="80"/>
      <c r="M69" s="80"/>
      <c r="N69" s="80"/>
      <c r="O69" s="80"/>
      <c r="P69" s="80"/>
      <c r="Q69" s="80"/>
      <c r="R69" s="80"/>
      <c r="S69" s="81"/>
      <c r="T69" s="81"/>
      <c r="U69" s="80"/>
      <c r="V69" s="80"/>
      <c r="W69" s="80"/>
      <c r="X69" s="80"/>
      <c r="Y69" s="80"/>
      <c r="Z69" s="80"/>
      <c r="AA69" s="80"/>
      <c r="AB69" s="80"/>
      <c r="AC69" s="80"/>
      <c r="AD69" s="80"/>
      <c r="AE69" s="80"/>
      <c r="AF69" s="80"/>
      <c r="AG69" s="80"/>
      <c r="AH69" s="80"/>
    </row>
    <row r="70" spans="1:34" ht="15.75" customHeight="1" x14ac:dyDescent="0.15">
      <c r="A70" s="80"/>
      <c r="B70" s="80"/>
      <c r="C70" s="80"/>
      <c r="D70" s="80"/>
      <c r="E70" s="80"/>
      <c r="F70" s="80"/>
      <c r="G70" s="80"/>
      <c r="H70" s="80"/>
      <c r="I70" s="80"/>
      <c r="J70" s="80"/>
      <c r="K70" s="80"/>
      <c r="L70" s="80"/>
      <c r="M70" s="80"/>
      <c r="N70" s="80"/>
      <c r="O70" s="84">
        <v>16</v>
      </c>
      <c r="P70" s="159" t="s">
        <v>110</v>
      </c>
      <c r="Q70" s="161" t="s">
        <v>41</v>
      </c>
      <c r="R70" s="93" t="s">
        <v>39</v>
      </c>
      <c r="S70" s="91" t="s">
        <v>90</v>
      </c>
      <c r="T70" s="81"/>
      <c r="U70" s="80"/>
      <c r="V70" s="80"/>
      <c r="W70" s="80"/>
      <c r="X70" s="80"/>
      <c r="Y70" s="80"/>
      <c r="Z70" s="80"/>
      <c r="AA70" s="80"/>
      <c r="AB70" s="80"/>
      <c r="AC70" s="80"/>
      <c r="AD70" s="80"/>
      <c r="AE70" s="80"/>
      <c r="AF70" s="80"/>
      <c r="AG70" s="80"/>
      <c r="AH70" s="80"/>
    </row>
    <row r="71" spans="1:34" ht="27" customHeight="1" x14ac:dyDescent="0.15">
      <c r="A71" s="80"/>
      <c r="B71" s="80"/>
      <c r="C71" s="80"/>
      <c r="D71" s="80"/>
      <c r="E71" s="80"/>
      <c r="F71" s="80"/>
      <c r="G71" s="80"/>
      <c r="H71" s="80"/>
      <c r="I71" s="80"/>
      <c r="J71" s="80"/>
      <c r="K71" s="80"/>
      <c r="L71" s="80"/>
      <c r="M71" s="80"/>
      <c r="N71" s="80"/>
      <c r="O71" s="96">
        <v>17</v>
      </c>
      <c r="P71" s="159"/>
      <c r="Q71" s="161"/>
      <c r="R71" s="97" t="s">
        <v>35</v>
      </c>
      <c r="S71" s="92" t="s">
        <v>85</v>
      </c>
      <c r="T71" s="81"/>
      <c r="U71" s="80"/>
      <c r="V71" s="80"/>
      <c r="W71" s="80"/>
      <c r="X71" s="80"/>
      <c r="Y71" s="80"/>
      <c r="Z71" s="80"/>
      <c r="AA71" s="80"/>
      <c r="AB71" s="80"/>
      <c r="AC71" s="80"/>
      <c r="AD71" s="80"/>
      <c r="AE71" s="80"/>
      <c r="AF71" s="80"/>
      <c r="AG71" s="80"/>
      <c r="AH71" s="80"/>
    </row>
    <row r="72" spans="1:34" ht="42.75" customHeight="1" x14ac:dyDescent="0.15">
      <c r="A72" s="80"/>
      <c r="B72" s="80"/>
      <c r="C72" s="80"/>
      <c r="D72" s="80"/>
      <c r="E72" s="80"/>
      <c r="F72" s="80"/>
      <c r="G72" s="80"/>
      <c r="H72" s="80"/>
      <c r="I72" s="80"/>
      <c r="J72" s="80"/>
      <c r="K72" s="80"/>
      <c r="L72" s="80"/>
      <c r="M72" s="80"/>
      <c r="N72" s="80"/>
      <c r="O72" s="84">
        <v>18</v>
      </c>
      <c r="P72" s="159"/>
      <c r="Q72" s="160" t="s">
        <v>109</v>
      </c>
      <c r="R72" s="84" t="s">
        <v>50</v>
      </c>
      <c r="S72" s="92" t="s">
        <v>52</v>
      </c>
      <c r="T72" s="81"/>
      <c r="U72" s="80"/>
      <c r="V72" s="80"/>
      <c r="W72" s="80"/>
      <c r="X72" s="80"/>
      <c r="Y72" s="80"/>
      <c r="Z72" s="80"/>
      <c r="AA72" s="80"/>
      <c r="AB72" s="80"/>
      <c r="AC72" s="80"/>
      <c r="AD72" s="80"/>
      <c r="AE72" s="80"/>
      <c r="AF72" s="80"/>
      <c r="AG72" s="80"/>
      <c r="AH72" s="80"/>
    </row>
    <row r="73" spans="1:34" ht="42.75" customHeight="1" x14ac:dyDescent="0.15">
      <c r="A73" s="80"/>
      <c r="B73" s="80"/>
      <c r="C73" s="80"/>
      <c r="D73" s="80"/>
      <c r="E73" s="80"/>
      <c r="F73" s="80"/>
      <c r="G73" s="80"/>
      <c r="H73" s="80"/>
      <c r="I73" s="80"/>
      <c r="J73" s="80"/>
      <c r="K73" s="80"/>
      <c r="L73" s="80"/>
      <c r="M73" s="80"/>
      <c r="N73" s="80"/>
      <c r="O73" s="84">
        <v>19</v>
      </c>
      <c r="P73" s="159"/>
      <c r="Q73" s="161"/>
      <c r="R73" s="84" t="s">
        <v>51</v>
      </c>
      <c r="S73" s="92" t="s">
        <v>53</v>
      </c>
      <c r="T73" s="81"/>
      <c r="U73" s="80"/>
      <c r="V73" s="80"/>
      <c r="W73" s="80"/>
      <c r="X73" s="80"/>
      <c r="Y73" s="80"/>
      <c r="Z73" s="80"/>
      <c r="AA73" s="80"/>
      <c r="AB73" s="80"/>
      <c r="AC73" s="80"/>
      <c r="AD73" s="80"/>
      <c r="AE73" s="80"/>
      <c r="AF73" s="80"/>
      <c r="AG73" s="80"/>
      <c r="AH73" s="80"/>
    </row>
    <row r="74" spans="1:34" ht="27" customHeight="1" x14ac:dyDescent="0.15">
      <c r="A74" s="80"/>
      <c r="B74" s="80"/>
      <c r="C74" s="80"/>
      <c r="D74" s="80"/>
      <c r="E74" s="80"/>
      <c r="F74" s="80"/>
      <c r="G74" s="80"/>
      <c r="H74" s="80"/>
      <c r="I74" s="80"/>
      <c r="J74" s="80"/>
      <c r="K74" s="80"/>
      <c r="L74" s="80"/>
      <c r="M74" s="80"/>
      <c r="N74" s="80"/>
      <c r="O74" s="84">
        <v>20</v>
      </c>
      <c r="P74" s="159"/>
      <c r="Q74" s="161" t="s">
        <v>44</v>
      </c>
      <c r="R74" s="95" t="s">
        <v>36</v>
      </c>
      <c r="S74" s="92" t="s">
        <v>81</v>
      </c>
      <c r="T74" s="81"/>
      <c r="U74" s="80"/>
      <c r="V74" s="80"/>
      <c r="W74" s="80"/>
      <c r="X74" s="80"/>
      <c r="Y74" s="80"/>
      <c r="Z74" s="80"/>
      <c r="AA74" s="80"/>
      <c r="AB74" s="80"/>
      <c r="AC74" s="80"/>
      <c r="AD74" s="80"/>
      <c r="AE74" s="80"/>
      <c r="AF74" s="80"/>
      <c r="AG74" s="80"/>
      <c r="AH74" s="80"/>
    </row>
    <row r="75" spans="1:34" ht="27" customHeight="1" x14ac:dyDescent="0.15">
      <c r="A75" s="80"/>
      <c r="B75" s="80"/>
      <c r="C75" s="80"/>
      <c r="D75" s="80"/>
      <c r="E75" s="80"/>
      <c r="F75" s="80"/>
      <c r="G75" s="80"/>
      <c r="H75" s="80"/>
      <c r="I75" s="80"/>
      <c r="J75" s="80"/>
      <c r="K75" s="80"/>
      <c r="L75" s="80"/>
      <c r="M75" s="80"/>
      <c r="N75" s="80"/>
      <c r="O75" s="84">
        <v>21</v>
      </c>
      <c r="P75" s="159"/>
      <c r="Q75" s="161"/>
      <c r="R75" s="95" t="s">
        <v>37</v>
      </c>
      <c r="S75" s="92" t="s">
        <v>82</v>
      </c>
      <c r="T75" s="81"/>
      <c r="U75" s="80"/>
      <c r="V75" s="80"/>
      <c r="W75" s="80"/>
      <c r="X75" s="80"/>
      <c r="Y75" s="80"/>
      <c r="Z75" s="80"/>
      <c r="AA75" s="80"/>
      <c r="AB75" s="80"/>
      <c r="AC75" s="80"/>
      <c r="AD75" s="80"/>
      <c r="AE75" s="80"/>
      <c r="AF75" s="80"/>
      <c r="AG75" s="80"/>
      <c r="AH75" s="80"/>
    </row>
    <row r="76" spans="1:34" ht="15" customHeight="1" x14ac:dyDescent="0.15">
      <c r="A76" s="80"/>
      <c r="B76" s="80"/>
      <c r="C76" s="80"/>
      <c r="D76" s="80"/>
      <c r="E76" s="80"/>
      <c r="F76" s="80"/>
      <c r="G76" s="80"/>
      <c r="H76" s="80"/>
      <c r="I76" s="80"/>
      <c r="J76" s="80"/>
      <c r="K76" s="80"/>
      <c r="L76" s="80"/>
      <c r="M76" s="80"/>
      <c r="N76" s="80"/>
      <c r="O76" s="183">
        <v>22</v>
      </c>
      <c r="P76" s="159"/>
      <c r="Q76" s="161"/>
      <c r="R76" s="167" t="s">
        <v>38</v>
      </c>
      <c r="S76" s="185" t="s">
        <v>83</v>
      </c>
      <c r="T76" s="81"/>
      <c r="U76" s="80"/>
      <c r="V76" s="80"/>
      <c r="W76" s="80"/>
      <c r="X76" s="80"/>
      <c r="Y76" s="80"/>
      <c r="Z76" s="80"/>
      <c r="AA76" s="80"/>
      <c r="AB76" s="80"/>
      <c r="AC76" s="80"/>
      <c r="AD76" s="80"/>
      <c r="AE76" s="80"/>
      <c r="AF76" s="80"/>
      <c r="AG76" s="80"/>
      <c r="AH76" s="80"/>
    </row>
    <row r="77" spans="1:34" ht="15" customHeight="1" x14ac:dyDescent="0.15">
      <c r="A77" s="80"/>
      <c r="B77" s="80"/>
      <c r="C77" s="80"/>
      <c r="D77" s="80"/>
      <c r="E77" s="80"/>
      <c r="F77" s="80"/>
      <c r="G77" s="80"/>
      <c r="H77" s="80"/>
      <c r="I77" s="80"/>
      <c r="J77" s="80"/>
      <c r="K77" s="80"/>
      <c r="L77" s="80"/>
      <c r="M77" s="80"/>
      <c r="N77" s="80"/>
      <c r="O77" s="184"/>
      <c r="P77" s="159"/>
      <c r="Q77" s="161"/>
      <c r="R77" s="167"/>
      <c r="S77" s="185"/>
      <c r="T77" s="81"/>
      <c r="U77" s="80"/>
      <c r="V77" s="80"/>
      <c r="W77" s="80"/>
      <c r="X77" s="80"/>
      <c r="Y77" s="80"/>
      <c r="Z77" s="80"/>
      <c r="AA77" s="80"/>
      <c r="AB77" s="80"/>
      <c r="AC77" s="80"/>
      <c r="AD77" s="80"/>
      <c r="AE77" s="80"/>
      <c r="AF77" s="80"/>
      <c r="AG77" s="80"/>
      <c r="AH77" s="80"/>
    </row>
    <row r="78" spans="1:34" ht="27.75" customHeight="1" x14ac:dyDescent="0.15">
      <c r="A78" s="80"/>
      <c r="B78" s="80"/>
      <c r="C78" s="80"/>
      <c r="D78" s="80"/>
      <c r="E78" s="80"/>
      <c r="F78" s="80"/>
      <c r="G78" s="80"/>
      <c r="H78" s="80"/>
      <c r="I78" s="80"/>
      <c r="J78" s="80"/>
      <c r="K78" s="80"/>
      <c r="L78" s="80"/>
      <c r="M78" s="80"/>
      <c r="N78" s="80"/>
      <c r="O78" s="84"/>
      <c r="P78" s="159"/>
      <c r="Q78" s="121" t="s">
        <v>86</v>
      </c>
      <c r="R78" s="121"/>
      <c r="S78" s="121"/>
      <c r="T78" s="81"/>
      <c r="U78" s="80"/>
      <c r="V78" s="80"/>
      <c r="W78" s="80"/>
      <c r="X78" s="80"/>
      <c r="Y78" s="80"/>
      <c r="Z78" s="80"/>
      <c r="AA78" s="80"/>
      <c r="AB78" s="80"/>
      <c r="AC78" s="80"/>
      <c r="AD78" s="80"/>
      <c r="AE78" s="80"/>
      <c r="AF78" s="80"/>
      <c r="AG78" s="80"/>
      <c r="AH78" s="80"/>
    </row>
    <row r="79" spans="1:34" x14ac:dyDescent="0.15">
      <c r="T79" s="81"/>
      <c r="U79" s="80"/>
      <c r="V79" s="80"/>
      <c r="W79" s="80"/>
      <c r="X79" s="80"/>
      <c r="Y79" s="80"/>
      <c r="Z79" s="80"/>
      <c r="AA79" s="80"/>
      <c r="AB79" s="80"/>
      <c r="AC79" s="80"/>
      <c r="AD79" s="80"/>
      <c r="AE79" s="80"/>
      <c r="AF79" s="80"/>
      <c r="AG79" s="80"/>
      <c r="AH79" s="80"/>
    </row>
    <row r="80" spans="1:34" x14ac:dyDescent="0.15">
      <c r="T80" s="81"/>
      <c r="U80" s="80"/>
      <c r="V80" s="80"/>
      <c r="W80" s="80"/>
      <c r="X80" s="80"/>
      <c r="Y80" s="80"/>
      <c r="Z80" s="80"/>
      <c r="AA80" s="80"/>
      <c r="AB80" s="80"/>
      <c r="AC80" s="80"/>
      <c r="AD80" s="80"/>
      <c r="AE80" s="80"/>
      <c r="AF80" s="80"/>
      <c r="AG80" s="80"/>
      <c r="AH80" s="80"/>
    </row>
    <row r="81" spans="15:34" x14ac:dyDescent="0.15">
      <c r="T81" s="81"/>
      <c r="U81" s="80"/>
      <c r="V81" s="80"/>
      <c r="W81" s="80"/>
      <c r="X81" s="80"/>
      <c r="Y81" s="80"/>
      <c r="Z81" s="80"/>
      <c r="AA81" s="80"/>
      <c r="AB81" s="80"/>
      <c r="AC81" s="80"/>
      <c r="AD81" s="80"/>
      <c r="AE81" s="80"/>
      <c r="AF81" s="80"/>
      <c r="AG81" s="80"/>
      <c r="AH81" s="80"/>
    </row>
    <row r="82" spans="15:34" x14ac:dyDescent="0.15">
      <c r="T82" s="81"/>
      <c r="U82" s="80"/>
      <c r="V82" s="80"/>
      <c r="W82" s="80"/>
      <c r="X82" s="80"/>
      <c r="Y82" s="80"/>
      <c r="Z82" s="80"/>
      <c r="AA82" s="80"/>
      <c r="AB82" s="80"/>
      <c r="AC82" s="80"/>
      <c r="AD82" s="80"/>
      <c r="AE82" s="80"/>
      <c r="AF82" s="80"/>
      <c r="AG82" s="80"/>
      <c r="AH82" s="80"/>
    </row>
    <row r="83" spans="15:34" ht="14.25" customHeight="1" x14ac:dyDescent="0.15">
      <c r="T83" s="81"/>
      <c r="U83" s="80"/>
      <c r="V83" s="80"/>
      <c r="W83" s="80"/>
      <c r="X83" s="80"/>
      <c r="Y83" s="80"/>
      <c r="Z83" s="80"/>
      <c r="AA83" s="80"/>
      <c r="AB83" s="80"/>
      <c r="AC83" s="80"/>
      <c r="AD83" s="80"/>
      <c r="AE83" s="80"/>
      <c r="AF83" s="80"/>
      <c r="AG83" s="80"/>
      <c r="AH83" s="80"/>
    </row>
    <row r="84" spans="15:34" x14ac:dyDescent="0.15">
      <c r="T84" s="81"/>
      <c r="U84" s="80"/>
      <c r="V84" s="80"/>
      <c r="W84" s="80"/>
      <c r="X84" s="80"/>
      <c r="Y84" s="80"/>
      <c r="Z84" s="80"/>
      <c r="AA84" s="80"/>
      <c r="AB84" s="80"/>
      <c r="AC84" s="80"/>
      <c r="AD84" s="80"/>
      <c r="AE84" s="80"/>
      <c r="AF84" s="80"/>
      <c r="AG84" s="80"/>
      <c r="AH84" s="80"/>
    </row>
    <row r="85" spans="15:34" ht="15.75" customHeight="1" x14ac:dyDescent="0.15">
      <c r="O85" s="178" t="s">
        <v>114</v>
      </c>
      <c r="P85" s="179"/>
      <c r="Q85" s="179"/>
      <c r="R85" s="179"/>
      <c r="S85" s="180"/>
      <c r="T85" s="81"/>
      <c r="U85" s="80"/>
      <c r="V85" s="80"/>
      <c r="W85" s="80"/>
      <c r="X85" s="80"/>
      <c r="Y85" s="80"/>
      <c r="Z85" s="80"/>
      <c r="AA85" s="80"/>
      <c r="AB85" s="80"/>
      <c r="AC85" s="80"/>
      <c r="AD85" s="80"/>
      <c r="AE85" s="80"/>
      <c r="AF85" s="80"/>
      <c r="AG85" s="80"/>
      <c r="AH85" s="80"/>
    </row>
    <row r="86" spans="15:34" x14ac:dyDescent="0.15">
      <c r="Q86" s="55"/>
      <c r="R86" s="56"/>
      <c r="S86" s="41"/>
      <c r="T86" s="81"/>
      <c r="U86" s="80"/>
      <c r="V86" s="80"/>
      <c r="W86" s="80"/>
      <c r="X86" s="80"/>
      <c r="Y86" s="80"/>
      <c r="Z86" s="80"/>
      <c r="AA86" s="80"/>
      <c r="AB86" s="80"/>
      <c r="AC86" s="80"/>
      <c r="AD86" s="80"/>
      <c r="AE86" s="80"/>
      <c r="AF86" s="80"/>
      <c r="AG86" s="80"/>
      <c r="AH86" s="80"/>
    </row>
    <row r="87" spans="15:34" ht="27.75" customHeight="1" x14ac:dyDescent="0.15">
      <c r="O87" s="72">
        <v>23</v>
      </c>
      <c r="P87" s="72"/>
      <c r="Q87" s="140" t="s">
        <v>40</v>
      </c>
      <c r="R87" s="57">
        <v>-0.1</v>
      </c>
      <c r="S87" s="58" t="s">
        <v>62</v>
      </c>
      <c r="T87" s="81"/>
      <c r="U87" s="80"/>
      <c r="V87" s="80"/>
      <c r="W87" s="80"/>
      <c r="X87" s="80"/>
      <c r="Y87" s="80"/>
      <c r="Z87" s="80"/>
      <c r="AA87" s="80"/>
      <c r="AB87" s="80"/>
      <c r="AC87" s="80"/>
      <c r="AD87" s="80"/>
      <c r="AE87" s="80"/>
      <c r="AF87" s="80"/>
      <c r="AG87" s="80"/>
      <c r="AH87" s="80"/>
    </row>
    <row r="88" spans="15:34" ht="27" customHeight="1" x14ac:dyDescent="0.15">
      <c r="O88" s="72">
        <v>24</v>
      </c>
      <c r="P88" s="72"/>
      <c r="Q88" s="140"/>
      <c r="R88" s="57">
        <v>-0.05</v>
      </c>
      <c r="S88" s="58" t="s">
        <v>63</v>
      </c>
      <c r="T88" s="81"/>
      <c r="U88" s="80"/>
      <c r="V88" s="80"/>
      <c r="W88" s="80"/>
      <c r="X88" s="80"/>
      <c r="Y88" s="80"/>
      <c r="Z88" s="80"/>
      <c r="AA88" s="80"/>
      <c r="AB88" s="80"/>
      <c r="AC88" s="80"/>
      <c r="AD88" s="80"/>
      <c r="AE88" s="80"/>
      <c r="AF88" s="80"/>
      <c r="AG88" s="80"/>
      <c r="AH88" s="80"/>
    </row>
    <row r="89" spans="15:34" ht="42.75" customHeight="1" x14ac:dyDescent="0.15">
      <c r="O89" s="72">
        <v>25</v>
      </c>
      <c r="P89" s="72"/>
      <c r="Q89" s="140"/>
      <c r="R89" s="57" t="s">
        <v>16</v>
      </c>
      <c r="S89" s="58" t="s">
        <v>64</v>
      </c>
      <c r="T89" s="81"/>
      <c r="U89" s="80"/>
      <c r="V89" s="80"/>
      <c r="W89" s="80"/>
      <c r="X89" s="80"/>
      <c r="Y89" s="80"/>
      <c r="Z89" s="80"/>
      <c r="AA89" s="80"/>
      <c r="AB89" s="80"/>
      <c r="AC89" s="80"/>
      <c r="AD89" s="80"/>
      <c r="AE89" s="80"/>
      <c r="AF89" s="80"/>
      <c r="AG89" s="80"/>
      <c r="AH89" s="80"/>
    </row>
    <row r="90" spans="15:34" ht="27.75" customHeight="1" x14ac:dyDescent="0.15">
      <c r="O90" s="72">
        <v>26</v>
      </c>
      <c r="P90" s="72"/>
      <c r="Q90" s="140"/>
      <c r="R90" s="57">
        <v>0.05</v>
      </c>
      <c r="S90" s="58" t="s">
        <v>65</v>
      </c>
      <c r="T90" s="81"/>
      <c r="U90" s="80"/>
      <c r="V90" s="80"/>
      <c r="W90" s="80"/>
      <c r="X90" s="80"/>
      <c r="Y90" s="80"/>
      <c r="Z90" s="80"/>
      <c r="AA90" s="80"/>
      <c r="AB90" s="80"/>
      <c r="AC90" s="80"/>
      <c r="AD90" s="80"/>
      <c r="AE90" s="80"/>
      <c r="AF90" s="80"/>
      <c r="AG90" s="80"/>
      <c r="AH90" s="80"/>
    </row>
    <row r="91" spans="15:34" ht="42.75" customHeight="1" x14ac:dyDescent="0.15">
      <c r="O91" s="72">
        <v>27</v>
      </c>
      <c r="P91" s="72"/>
      <c r="Q91" s="140"/>
      <c r="R91" s="57">
        <v>0.1</v>
      </c>
      <c r="S91" s="58" t="s">
        <v>120</v>
      </c>
      <c r="T91" s="81"/>
      <c r="U91" s="80"/>
      <c r="V91" s="80"/>
      <c r="W91" s="80"/>
      <c r="X91" s="80"/>
      <c r="Y91" s="80"/>
      <c r="Z91" s="80"/>
      <c r="AA91" s="80"/>
      <c r="AB91" s="80"/>
      <c r="AC91" s="80"/>
      <c r="AD91" s="80"/>
      <c r="AE91" s="80"/>
      <c r="AF91" s="80"/>
      <c r="AG91" s="80"/>
      <c r="AH91" s="80"/>
    </row>
    <row r="92" spans="15:34" ht="11.25" customHeight="1" x14ac:dyDescent="0.15">
      <c r="Q92" s="73"/>
      <c r="R92" s="74"/>
      <c r="S92" s="54"/>
      <c r="T92" s="81"/>
      <c r="U92" s="80"/>
      <c r="V92" s="80"/>
      <c r="W92" s="80"/>
      <c r="X92" s="80"/>
      <c r="Y92" s="80"/>
      <c r="Z92" s="80"/>
      <c r="AA92" s="80"/>
      <c r="AB92" s="80"/>
      <c r="AC92" s="80"/>
      <c r="AD92" s="80"/>
      <c r="AE92" s="80"/>
      <c r="AF92" s="80"/>
      <c r="AG92" s="80"/>
      <c r="AH92" s="80"/>
    </row>
    <row r="93" spans="15:34" ht="42.75" customHeight="1" x14ac:dyDescent="0.15">
      <c r="O93" s="72">
        <v>28</v>
      </c>
      <c r="P93" s="72"/>
      <c r="Q93" s="140" t="s">
        <v>112</v>
      </c>
      <c r="R93" s="75" t="s">
        <v>43</v>
      </c>
      <c r="S93" s="58" t="s">
        <v>117</v>
      </c>
      <c r="T93" s="81"/>
      <c r="U93" s="80"/>
      <c r="V93" s="80"/>
      <c r="W93" s="80"/>
      <c r="X93" s="80"/>
      <c r="Y93" s="80"/>
      <c r="Z93" s="80"/>
      <c r="AA93" s="80"/>
      <c r="AB93" s="80"/>
      <c r="AC93" s="80"/>
      <c r="AD93" s="80"/>
      <c r="AE93" s="80"/>
      <c r="AF93" s="80"/>
      <c r="AG93" s="80"/>
      <c r="AH93" s="80"/>
    </row>
    <row r="94" spans="15:34" ht="42.75" customHeight="1" x14ac:dyDescent="0.15">
      <c r="O94" s="72">
        <v>29</v>
      </c>
      <c r="P94" s="72"/>
      <c r="Q94" s="140"/>
      <c r="R94" s="75" t="s">
        <v>42</v>
      </c>
      <c r="S94" s="58" t="s">
        <v>118</v>
      </c>
      <c r="T94" s="81"/>
      <c r="U94" s="80"/>
      <c r="V94" s="80"/>
      <c r="W94" s="80"/>
      <c r="X94" s="80"/>
      <c r="Y94" s="80"/>
      <c r="Z94" s="80"/>
      <c r="AA94" s="80"/>
      <c r="AB94" s="80"/>
      <c r="AC94" s="80"/>
      <c r="AD94" s="80"/>
      <c r="AE94" s="80"/>
      <c r="AF94" s="80"/>
      <c r="AG94" s="80"/>
      <c r="AH94" s="80"/>
    </row>
    <row r="95" spans="15:34" x14ac:dyDescent="0.15">
      <c r="R95" s="5"/>
      <c r="S95" s="4"/>
      <c r="T95" s="81"/>
      <c r="U95" s="80"/>
      <c r="V95" s="80"/>
      <c r="W95" s="80"/>
      <c r="X95" s="80"/>
      <c r="Y95" s="80"/>
      <c r="Z95" s="80"/>
      <c r="AA95" s="80"/>
      <c r="AB95" s="80"/>
      <c r="AC95" s="80"/>
      <c r="AD95" s="80"/>
      <c r="AE95" s="80"/>
      <c r="AF95" s="80"/>
      <c r="AG95" s="80"/>
      <c r="AH95" s="80"/>
    </row>
    <row r="96" spans="15:34" ht="27.75" customHeight="1" x14ac:dyDescent="0.15">
      <c r="O96" s="72">
        <v>30</v>
      </c>
      <c r="P96" s="72"/>
      <c r="Q96" s="140" t="s">
        <v>1</v>
      </c>
      <c r="R96" s="57">
        <v>0.05</v>
      </c>
      <c r="S96" s="58" t="s">
        <v>66</v>
      </c>
      <c r="T96" s="81"/>
      <c r="U96" s="80"/>
      <c r="V96" s="80"/>
      <c r="W96" s="80"/>
      <c r="X96" s="80"/>
      <c r="Y96" s="80"/>
      <c r="Z96" s="80"/>
      <c r="AA96" s="80"/>
      <c r="AB96" s="80"/>
      <c r="AC96" s="80"/>
      <c r="AD96" s="80"/>
      <c r="AE96" s="80"/>
      <c r="AF96" s="80"/>
      <c r="AG96" s="80"/>
      <c r="AH96" s="80"/>
    </row>
    <row r="97" spans="15:34" ht="27.75" customHeight="1" x14ac:dyDescent="0.15">
      <c r="O97" s="72">
        <v>31</v>
      </c>
      <c r="P97" s="72"/>
      <c r="Q97" s="140"/>
      <c r="R97" s="57">
        <v>0.1</v>
      </c>
      <c r="S97" s="58" t="s">
        <v>67</v>
      </c>
      <c r="T97" s="81"/>
      <c r="U97" s="80"/>
      <c r="V97" s="80"/>
      <c r="W97" s="80"/>
      <c r="X97" s="80"/>
      <c r="Y97" s="80"/>
      <c r="Z97" s="80"/>
      <c r="AA97" s="80"/>
      <c r="AB97" s="80"/>
      <c r="AC97" s="80"/>
      <c r="AD97" s="80"/>
      <c r="AE97" s="80"/>
      <c r="AF97" s="80"/>
      <c r="AG97" s="80"/>
      <c r="AH97" s="80"/>
    </row>
    <row r="98" spans="15:34" ht="27.75" customHeight="1" x14ac:dyDescent="0.15">
      <c r="O98" s="72">
        <v>32</v>
      </c>
      <c r="P98" s="72"/>
      <c r="Q98" s="140"/>
      <c r="R98" s="57">
        <v>0.15</v>
      </c>
      <c r="S98" s="58" t="s">
        <v>68</v>
      </c>
      <c r="T98" s="81"/>
      <c r="U98" s="80"/>
      <c r="V98" s="80"/>
      <c r="W98" s="80"/>
      <c r="X98" s="80"/>
      <c r="Y98" s="80"/>
      <c r="Z98" s="80"/>
      <c r="AA98" s="80"/>
      <c r="AB98" s="80"/>
      <c r="AC98" s="80"/>
      <c r="AD98" s="80"/>
      <c r="AE98" s="80"/>
      <c r="AF98" s="80"/>
      <c r="AG98" s="80"/>
      <c r="AH98" s="80"/>
    </row>
    <row r="99" spans="15:34" ht="27.75" customHeight="1" x14ac:dyDescent="0.15">
      <c r="O99" s="72">
        <v>33</v>
      </c>
      <c r="P99" s="72"/>
      <c r="Q99" s="140"/>
      <c r="R99" s="57">
        <v>0.2</v>
      </c>
      <c r="S99" s="58" t="s">
        <v>69</v>
      </c>
      <c r="T99" s="81"/>
      <c r="U99" s="80"/>
      <c r="V99" s="80"/>
      <c r="W99" s="80"/>
      <c r="X99" s="80"/>
      <c r="Y99" s="80"/>
      <c r="Z99" s="80"/>
      <c r="AA99" s="80"/>
      <c r="AB99" s="80"/>
      <c r="AC99" s="80"/>
      <c r="AD99" s="80"/>
      <c r="AE99" s="80"/>
      <c r="AF99" s="80"/>
      <c r="AG99" s="80"/>
      <c r="AH99" s="80"/>
    </row>
    <row r="100" spans="15:34" ht="27.75" customHeight="1" x14ac:dyDescent="0.15">
      <c r="O100" s="72">
        <v>34</v>
      </c>
      <c r="P100" s="72"/>
      <c r="Q100" s="140"/>
      <c r="R100" s="57">
        <v>0.25</v>
      </c>
      <c r="S100" s="58" t="s">
        <v>70</v>
      </c>
      <c r="T100" s="81"/>
      <c r="U100" s="80"/>
      <c r="V100" s="80"/>
      <c r="W100" s="80"/>
      <c r="X100" s="80"/>
      <c r="Y100" s="80"/>
      <c r="Z100" s="80"/>
      <c r="AA100" s="80"/>
      <c r="AB100" s="80"/>
      <c r="AC100" s="80"/>
      <c r="AD100" s="80"/>
      <c r="AE100" s="80"/>
      <c r="AF100" s="80"/>
      <c r="AG100" s="80"/>
      <c r="AH100" s="80"/>
    </row>
    <row r="101" spans="15:34" x14ac:dyDescent="0.15">
      <c r="Q101" s="59"/>
      <c r="R101" s="5"/>
      <c r="S101" s="32"/>
    </row>
    <row r="102" spans="15:34" ht="42.75" customHeight="1" x14ac:dyDescent="0.15">
      <c r="O102" s="72">
        <v>35</v>
      </c>
      <c r="P102" s="72"/>
      <c r="Q102" s="140" t="s">
        <v>15</v>
      </c>
      <c r="R102" s="57">
        <v>0.8</v>
      </c>
      <c r="S102" s="58" t="s">
        <v>71</v>
      </c>
    </row>
    <row r="103" spans="15:34" ht="62.25" customHeight="1" x14ac:dyDescent="0.15">
      <c r="O103" s="72">
        <v>36</v>
      </c>
      <c r="P103" s="72"/>
      <c r="Q103" s="156"/>
      <c r="R103" s="57">
        <v>0</v>
      </c>
      <c r="S103" s="58" t="s">
        <v>72</v>
      </c>
    </row>
    <row r="104" spans="15:34" x14ac:dyDescent="0.15">
      <c r="Q104" s="59"/>
      <c r="R104" s="5"/>
      <c r="S104" s="32"/>
    </row>
    <row r="105" spans="15:34" ht="15.75" customHeight="1" x14ac:dyDescent="0.15">
      <c r="O105" s="72">
        <v>37</v>
      </c>
      <c r="P105" s="72"/>
      <c r="Q105" s="141" t="s">
        <v>19</v>
      </c>
      <c r="R105" s="141"/>
      <c r="S105" s="60" t="s">
        <v>76</v>
      </c>
    </row>
    <row r="106" spans="15:34" ht="28.5" customHeight="1" x14ac:dyDescent="0.15">
      <c r="O106" s="72">
        <v>38</v>
      </c>
      <c r="P106" s="72"/>
      <c r="Q106" s="141"/>
      <c r="R106" s="141"/>
      <c r="S106" s="58" t="s">
        <v>18</v>
      </c>
    </row>
  </sheetData>
  <sheetProtection password="EEB9" sheet="1" objects="1" scenarios="1"/>
  <mergeCells count="62">
    <mergeCell ref="J13:L13"/>
    <mergeCell ref="B19:B21"/>
    <mergeCell ref="B24:B25"/>
    <mergeCell ref="C25:L25"/>
    <mergeCell ref="T36:U36"/>
    <mergeCell ref="O85:S85"/>
    <mergeCell ref="Q42:R42"/>
    <mergeCell ref="O76:O77"/>
    <mergeCell ref="Q74:Q77"/>
    <mergeCell ref="O54:S54"/>
    <mergeCell ref="S76:S77"/>
    <mergeCell ref="T2:T3"/>
    <mergeCell ref="C4:G4"/>
    <mergeCell ref="N4:N6"/>
    <mergeCell ref="T4:T5"/>
    <mergeCell ref="J4:L4"/>
    <mergeCell ref="B2:L2"/>
    <mergeCell ref="Q93:Q94"/>
    <mergeCell ref="P62:P67"/>
    <mergeCell ref="B33:L33"/>
    <mergeCell ref="B34:L34"/>
    <mergeCell ref="B35:L35"/>
    <mergeCell ref="O40:S40"/>
    <mergeCell ref="R76:R77"/>
    <mergeCell ref="P56:P59"/>
    <mergeCell ref="Q43:Q44"/>
    <mergeCell ref="Q56:Q59"/>
    <mergeCell ref="Q70:Q71"/>
    <mergeCell ref="Q62:Q67"/>
    <mergeCell ref="B36:L36"/>
    <mergeCell ref="Q96:Q100"/>
    <mergeCell ref="Q105:R106"/>
    <mergeCell ref="J9:L9"/>
    <mergeCell ref="J10:L10"/>
    <mergeCell ref="J14:L14"/>
    <mergeCell ref="C21:L21"/>
    <mergeCell ref="B23:L23"/>
    <mergeCell ref="C24:L24"/>
    <mergeCell ref="B31:L31"/>
    <mergeCell ref="B32:L32"/>
    <mergeCell ref="Q102:Q103"/>
    <mergeCell ref="Q48:R48"/>
    <mergeCell ref="Q49:R49"/>
    <mergeCell ref="Q50:R50"/>
    <mergeCell ref="P70:P78"/>
    <mergeCell ref="Q87:Q91"/>
    <mergeCell ref="B30:L30"/>
    <mergeCell ref="Q78:S78"/>
    <mergeCell ref="G8:L8"/>
    <mergeCell ref="B16:L16"/>
    <mergeCell ref="C17:L17"/>
    <mergeCell ref="C18:L18"/>
    <mergeCell ref="C19:L19"/>
    <mergeCell ref="C20:L20"/>
    <mergeCell ref="J11:L11"/>
    <mergeCell ref="O46:S46"/>
    <mergeCell ref="Q72:Q73"/>
    <mergeCell ref="Q52:R52"/>
    <mergeCell ref="C28:L28"/>
    <mergeCell ref="C26:L26"/>
    <mergeCell ref="C27:L27"/>
    <mergeCell ref="J12:L12"/>
  </mergeCells>
  <phoneticPr fontId="2"/>
  <pageMargins left="0.47244094488188981" right="0.19685039370078741" top="0.62992125984251968" bottom="0.23622047244094491"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注意事項</vt:lpstr>
      <vt:lpstr>試算表診断書</vt:lpstr>
      <vt:lpstr>試算表診断書!Print_Area</vt:lpstr>
      <vt:lpstr>注意事項!Print_Area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2019-06-20T05:51:16Z</dcterms:created>
  <dcterms:modified xsi:type="dcterms:W3CDTF">2019-06-24T04:14:12Z</dcterms:modified>
</cp:coreProperties>
</file>