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76E0DB65-992F-43A6-B839-711CA160ACC7}" xr6:coauthVersionLast="36" xr6:coauthVersionMax="36" xr10:uidLastSave="{00000000-0000-0000-0000-000000000000}"/>
  <bookViews>
    <workbookView xWindow="0" yWindow="0" windowWidth="16560" windowHeight="8730" xr2:uid="{00000000-000D-0000-FFFF-FFFF00000000}"/>
  </bookViews>
  <sheets>
    <sheet name="受注工事明細" sheetId="6" r:id="rId1"/>
    <sheet name="受注工事明細 (記入例)" sheetId="5" r:id="rId2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6" l="1"/>
  <c r="S10" i="6" s="1"/>
  <c r="T10" i="6" s="1"/>
  <c r="U10" i="6" s="1"/>
  <c r="V10" i="6" s="1"/>
  <c r="W10" i="6" s="1"/>
  <c r="R10" i="5"/>
  <c r="S10" i="5" s="1"/>
  <c r="T10" i="5" s="1"/>
  <c r="U10" i="5" s="1"/>
  <c r="V10" i="5" s="1"/>
  <c r="W10" i="5" s="1"/>
  <c r="X11" i="6" l="1"/>
  <c r="K11" i="6" l="1"/>
  <c r="K17" i="6"/>
  <c r="W48" i="6"/>
  <c r="V48" i="6"/>
  <c r="U48" i="6"/>
  <c r="T48" i="6"/>
  <c r="S48" i="6"/>
  <c r="R48" i="6"/>
  <c r="Q48" i="6"/>
  <c r="G48" i="6"/>
  <c r="W47" i="6"/>
  <c r="V47" i="6"/>
  <c r="U47" i="6"/>
  <c r="T47" i="6"/>
  <c r="S47" i="6"/>
  <c r="R47" i="6"/>
  <c r="Q47" i="6"/>
  <c r="N47" i="6"/>
  <c r="J47" i="6"/>
  <c r="G47" i="6"/>
  <c r="Y47" i="6" s="1"/>
  <c r="X46" i="6"/>
  <c r="Y45" i="6"/>
  <c r="X45" i="6"/>
  <c r="Z46" i="6" s="1"/>
  <c r="K45" i="6"/>
  <c r="I45" i="6"/>
  <c r="L45" i="6" s="1"/>
  <c r="X44" i="6"/>
  <c r="Y43" i="6"/>
  <c r="X43" i="6"/>
  <c r="Z44" i="6" s="1"/>
  <c r="K43" i="6"/>
  <c r="I43" i="6"/>
  <c r="L43" i="6" s="1"/>
  <c r="X42" i="6"/>
  <c r="Y41" i="6"/>
  <c r="X41" i="6"/>
  <c r="Z42" i="6" s="1"/>
  <c r="K41" i="6"/>
  <c r="I41" i="6"/>
  <c r="L41" i="6" s="1"/>
  <c r="X40" i="6"/>
  <c r="Y39" i="6"/>
  <c r="X39" i="6"/>
  <c r="Z40" i="6" s="1"/>
  <c r="K39" i="6"/>
  <c r="I39" i="6"/>
  <c r="L39" i="6" s="1"/>
  <c r="X38" i="6"/>
  <c r="Y37" i="6"/>
  <c r="X37" i="6"/>
  <c r="Z38" i="6" s="1"/>
  <c r="K37" i="6"/>
  <c r="I37" i="6"/>
  <c r="L37" i="6" s="1"/>
  <c r="X36" i="6"/>
  <c r="Y35" i="6"/>
  <c r="X35" i="6"/>
  <c r="Z36" i="6" s="1"/>
  <c r="K35" i="6"/>
  <c r="I35" i="6"/>
  <c r="L35" i="6" s="1"/>
  <c r="X34" i="6"/>
  <c r="Y33" i="6"/>
  <c r="X33" i="6"/>
  <c r="Z34" i="6" s="1"/>
  <c r="K33" i="6"/>
  <c r="I33" i="6"/>
  <c r="L33" i="6" s="1"/>
  <c r="X32" i="6"/>
  <c r="Y31" i="6"/>
  <c r="X31" i="6"/>
  <c r="Z32" i="6" s="1"/>
  <c r="K31" i="6"/>
  <c r="I31" i="6"/>
  <c r="L31" i="6" s="1"/>
  <c r="X30" i="6"/>
  <c r="Y29" i="6"/>
  <c r="X29" i="6"/>
  <c r="Z30" i="6" s="1"/>
  <c r="K29" i="6"/>
  <c r="I29" i="6"/>
  <c r="L29" i="6" s="1"/>
  <c r="X28" i="6"/>
  <c r="Y27" i="6"/>
  <c r="X27" i="6"/>
  <c r="Z28" i="6" s="1"/>
  <c r="K27" i="6"/>
  <c r="I27" i="6"/>
  <c r="L27" i="6" s="1"/>
  <c r="X26" i="6"/>
  <c r="Y25" i="6"/>
  <c r="X25" i="6"/>
  <c r="Z26" i="6" s="1"/>
  <c r="K25" i="6"/>
  <c r="I25" i="6"/>
  <c r="L25" i="6" s="1"/>
  <c r="X24" i="6"/>
  <c r="Y23" i="6"/>
  <c r="X23" i="6"/>
  <c r="Z24" i="6" s="1"/>
  <c r="K23" i="6"/>
  <c r="I23" i="6"/>
  <c r="L23" i="6" s="1"/>
  <c r="X22" i="6"/>
  <c r="Y21" i="6"/>
  <c r="X21" i="6"/>
  <c r="Z22" i="6" s="1"/>
  <c r="K21" i="6"/>
  <c r="I21" i="6"/>
  <c r="L21" i="6" s="1"/>
  <c r="X20" i="6"/>
  <c r="Y19" i="6"/>
  <c r="X19" i="6"/>
  <c r="Z20" i="6" s="1"/>
  <c r="K19" i="6"/>
  <c r="I19" i="6"/>
  <c r="L19" i="6" s="1"/>
  <c r="X18" i="6"/>
  <c r="Y17" i="6"/>
  <c r="X17" i="6"/>
  <c r="Z18" i="6" s="1"/>
  <c r="I17" i="6"/>
  <c r="L17" i="6" s="1"/>
  <c r="X16" i="6"/>
  <c r="Y15" i="6"/>
  <c r="X15" i="6"/>
  <c r="Z16" i="6" s="1"/>
  <c r="K15" i="6"/>
  <c r="I15" i="6"/>
  <c r="L15" i="6" s="1"/>
  <c r="X14" i="6"/>
  <c r="Y13" i="6"/>
  <c r="X13" i="6"/>
  <c r="Z14" i="6" s="1"/>
  <c r="K13" i="6"/>
  <c r="I13" i="6"/>
  <c r="L13" i="6" s="1"/>
  <c r="X12" i="6"/>
  <c r="Z12" i="6" s="1"/>
  <c r="Y11" i="6"/>
  <c r="I11" i="6"/>
  <c r="L11" i="6" s="1"/>
  <c r="V5" i="6"/>
  <c r="G48" i="5"/>
  <c r="G47" i="5"/>
  <c r="N47" i="5"/>
  <c r="J47" i="5"/>
  <c r="I11" i="5"/>
  <c r="I47" i="6" l="1"/>
  <c r="H47" i="6" s="1"/>
  <c r="X47" i="6"/>
  <c r="X48" i="6"/>
  <c r="V3" i="6"/>
  <c r="K47" i="6"/>
  <c r="V6" i="6" s="1"/>
  <c r="L47" i="6"/>
  <c r="V7" i="6" s="1"/>
  <c r="X18" i="5"/>
  <c r="Y17" i="5"/>
  <c r="X17" i="5"/>
  <c r="K17" i="5"/>
  <c r="I17" i="5"/>
  <c r="L17" i="5" s="1"/>
  <c r="X16" i="5"/>
  <c r="Y15" i="5"/>
  <c r="X15" i="5"/>
  <c r="K15" i="5"/>
  <c r="I15" i="5"/>
  <c r="L15" i="5" s="1"/>
  <c r="X14" i="5"/>
  <c r="Y13" i="5"/>
  <c r="X13" i="5"/>
  <c r="K13" i="5"/>
  <c r="I13" i="5"/>
  <c r="X12" i="5"/>
  <c r="Y11" i="5"/>
  <c r="X11" i="5"/>
  <c r="K11" i="5"/>
  <c r="L11" i="5"/>
  <c r="W48" i="5"/>
  <c r="V48" i="5"/>
  <c r="U48" i="5"/>
  <c r="T48" i="5"/>
  <c r="S48" i="5"/>
  <c r="R48" i="5"/>
  <c r="Q48" i="5"/>
  <c r="W47" i="5"/>
  <c r="V47" i="5"/>
  <c r="U47" i="5"/>
  <c r="T47" i="5"/>
  <c r="S47" i="5"/>
  <c r="R47" i="5"/>
  <c r="Q47" i="5"/>
  <c r="Y47" i="5"/>
  <c r="X46" i="5"/>
  <c r="Y45" i="5"/>
  <c r="X45" i="5"/>
  <c r="K45" i="5"/>
  <c r="I45" i="5"/>
  <c r="L45" i="5" s="1"/>
  <c r="X44" i="5"/>
  <c r="Y43" i="5"/>
  <c r="X43" i="5"/>
  <c r="K43" i="5"/>
  <c r="I43" i="5"/>
  <c r="L43" i="5" s="1"/>
  <c r="X42" i="5"/>
  <c r="Y41" i="5"/>
  <c r="X41" i="5"/>
  <c r="K41" i="5"/>
  <c r="I41" i="5"/>
  <c r="L41" i="5" s="1"/>
  <c r="X40" i="5"/>
  <c r="Y39" i="5"/>
  <c r="X39" i="5"/>
  <c r="K39" i="5"/>
  <c r="I39" i="5"/>
  <c r="L39" i="5" s="1"/>
  <c r="X38" i="5"/>
  <c r="Y37" i="5"/>
  <c r="X37" i="5"/>
  <c r="K37" i="5"/>
  <c r="I37" i="5"/>
  <c r="L37" i="5" s="1"/>
  <c r="X36" i="5"/>
  <c r="Y35" i="5"/>
  <c r="X35" i="5"/>
  <c r="K35" i="5"/>
  <c r="I35" i="5"/>
  <c r="L35" i="5" s="1"/>
  <c r="X34" i="5"/>
  <c r="Y33" i="5"/>
  <c r="X33" i="5"/>
  <c r="K33" i="5"/>
  <c r="I33" i="5"/>
  <c r="L33" i="5" s="1"/>
  <c r="X32" i="5"/>
  <c r="Y31" i="5"/>
  <c r="X31" i="5"/>
  <c r="K31" i="5"/>
  <c r="I31" i="5"/>
  <c r="L31" i="5" s="1"/>
  <c r="X30" i="5"/>
  <c r="Y29" i="5"/>
  <c r="X29" i="5"/>
  <c r="K29" i="5"/>
  <c r="I29" i="5"/>
  <c r="L29" i="5" s="1"/>
  <c r="X28" i="5"/>
  <c r="Y27" i="5"/>
  <c r="X27" i="5"/>
  <c r="K27" i="5"/>
  <c r="I27" i="5"/>
  <c r="L27" i="5" s="1"/>
  <c r="X26" i="5"/>
  <c r="Y25" i="5"/>
  <c r="X25" i="5"/>
  <c r="K25" i="5"/>
  <c r="I25" i="5"/>
  <c r="L25" i="5" s="1"/>
  <c r="X24" i="5"/>
  <c r="Y23" i="5"/>
  <c r="X23" i="5"/>
  <c r="K23" i="5"/>
  <c r="I23" i="5"/>
  <c r="L23" i="5" s="1"/>
  <c r="X22" i="5"/>
  <c r="Y21" i="5"/>
  <c r="X21" i="5"/>
  <c r="K21" i="5"/>
  <c r="I21" i="5"/>
  <c r="L21" i="5" s="1"/>
  <c r="X20" i="5"/>
  <c r="Y19" i="5"/>
  <c r="X19" i="5"/>
  <c r="K19" i="5"/>
  <c r="I19" i="5"/>
  <c r="L19" i="5" s="1"/>
  <c r="V5" i="5"/>
  <c r="Z24" i="5" l="1"/>
  <c r="Z32" i="5"/>
  <c r="Z40" i="5"/>
  <c r="Z20" i="5"/>
  <c r="Z28" i="5"/>
  <c r="Z36" i="5"/>
  <c r="Z44" i="5"/>
  <c r="I47" i="5"/>
  <c r="H47" i="5" s="1"/>
  <c r="K47" i="5"/>
  <c r="V6" i="5" s="1"/>
  <c r="V4" i="6"/>
  <c r="Z16" i="5"/>
  <c r="Z14" i="5"/>
  <c r="Z18" i="5"/>
  <c r="Z22" i="5"/>
  <c r="Z26" i="5"/>
  <c r="Z30" i="5"/>
  <c r="Z34" i="5"/>
  <c r="Z38" i="5"/>
  <c r="Z42" i="5"/>
  <c r="Z46" i="5"/>
  <c r="Z12" i="5"/>
  <c r="L47" i="5"/>
  <c r="X48" i="5"/>
  <c r="X47" i="5"/>
  <c r="L13" i="5"/>
  <c r="V3" i="5"/>
  <c r="V7" i="5" l="1"/>
  <c r="V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5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　お取引の支店名</t>
        </r>
      </text>
    </comment>
    <comment ref="L6" authorId="0" shapeId="0" xr:uid="{00000000-0006-0000-01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　西暦で入力してください
　例：　2022/1/1</t>
        </r>
      </text>
    </comment>
    <comment ref="Q10" authorId="0" shapeId="0" xr:uid="{00000000-0006-0000-0100-000003000000}">
      <text>
        <r>
          <rPr>
            <b/>
            <sz val="12"/>
            <color indexed="10"/>
            <rFont val="ＭＳ Ｐゴシック"/>
            <family val="3"/>
            <charset val="128"/>
          </rPr>
          <t>　月を入力してください
　（数字のみ）</t>
        </r>
      </text>
    </comment>
    <comment ref="G17" authorId="0" shapeId="0" xr:uid="{00000000-0006-0000-0100-000004000000}">
      <text>
        <r>
          <rPr>
            <b/>
            <sz val="12"/>
            <color indexed="10"/>
            <rFont val="ＭＳ Ｐゴシック"/>
            <family val="3"/>
            <charset val="128"/>
          </rPr>
          <t>　契約金額（税込み）を　
　入力してください</t>
        </r>
      </text>
    </comment>
    <comment ref="H17" authorId="0" shapeId="0" xr:uid="{00000000-0006-0000-0100-000005000000}">
      <text>
        <r>
          <rPr>
            <b/>
            <sz val="12"/>
            <color indexed="10"/>
            <rFont val="ＭＳ Ｐゴシック"/>
            <family val="3"/>
            <charset val="128"/>
          </rPr>
          <t>　出来高割合を
　入力してください</t>
        </r>
      </text>
    </comment>
    <comment ref="J17" authorId="0" shapeId="0" xr:uid="{00000000-0006-0000-0100-000006000000}">
      <text>
        <r>
          <rPr>
            <b/>
            <sz val="12"/>
            <color indexed="10"/>
            <rFont val="ＭＳ Ｐゴシック"/>
            <family val="3"/>
            <charset val="128"/>
          </rPr>
          <t>　入金済みの金額を
　入力してください</t>
        </r>
      </text>
    </comment>
    <comment ref="N17" authorId="0" shapeId="0" xr:uid="{00000000-0006-0000-0100-000007000000}">
      <text>
        <r>
          <rPr>
            <b/>
            <sz val="12"/>
            <color indexed="10"/>
            <rFont val="ＭＳ Ｐゴシック"/>
            <family val="3"/>
            <charset val="128"/>
          </rPr>
          <t>　借入先、借入残高、期日を
　入力してください</t>
        </r>
      </text>
    </comment>
    <comment ref="Q17" authorId="0" shapeId="0" xr:uid="{00000000-0006-0000-0100-000008000000}">
      <text>
        <r>
          <rPr>
            <b/>
            <sz val="12"/>
            <color indexed="10"/>
            <rFont val="ＭＳ Ｐゴシック"/>
            <family val="3"/>
            <charset val="128"/>
          </rPr>
          <t>　入金予定を入力してください
　　上段：手形
　　下段：現金</t>
        </r>
      </text>
    </comment>
    <comment ref="X17" authorId="0" shapeId="0" xr:uid="{00000000-0006-0000-0100-000009000000}">
      <text>
        <r>
          <rPr>
            <b/>
            <sz val="12"/>
            <color indexed="10"/>
            <rFont val="ＭＳ Ｐゴシック"/>
            <family val="3"/>
            <charset val="128"/>
          </rPr>
          <t>手形と現金の合計が
契約残と一致します</t>
        </r>
      </text>
    </comment>
    <comment ref="G18" authorId="0" shapeId="0" xr:uid="{00000000-0006-0000-0100-00000A000000}">
      <text>
        <r>
          <rPr>
            <b/>
            <sz val="12"/>
            <color indexed="10"/>
            <rFont val="ＭＳ Ｐゴシック"/>
            <family val="3"/>
            <charset val="128"/>
          </rPr>
          <t>　収益予想（粗利）を
　入力してください</t>
        </r>
      </text>
    </comment>
  </commentList>
</comments>
</file>

<file path=xl/sharedStrings.xml><?xml version="1.0" encoding="utf-8"?>
<sst xmlns="http://schemas.openxmlformats.org/spreadsheetml/2006/main" count="174" uniqueCount="56">
  <si>
    <t>現在</t>
    <rPh sb="0" eb="2">
      <t>ゲンザイ</t>
    </rPh>
    <phoneticPr fontId="3"/>
  </si>
  <si>
    <t>発注者</t>
    <rPh sb="0" eb="3">
      <t>ハッチュウシャ</t>
    </rPh>
    <phoneticPr fontId="5"/>
  </si>
  <si>
    <t>工事名</t>
    <rPh sb="0" eb="3">
      <t>コウジメイ</t>
    </rPh>
    <phoneticPr fontId="5"/>
  </si>
  <si>
    <t>工事場所</t>
    <rPh sb="0" eb="2">
      <t>コウジ</t>
    </rPh>
    <rPh sb="2" eb="4">
      <t>バショ</t>
    </rPh>
    <phoneticPr fontId="5"/>
  </si>
  <si>
    <t>工期</t>
    <rPh sb="0" eb="2">
      <t>コウキ</t>
    </rPh>
    <phoneticPr fontId="5"/>
  </si>
  <si>
    <t>契約金額（Ａ）</t>
    <rPh sb="0" eb="2">
      <t>ケイヤク</t>
    </rPh>
    <rPh sb="2" eb="4">
      <t>キンガク</t>
    </rPh>
    <phoneticPr fontId="5"/>
  </si>
  <si>
    <t>出来高</t>
    <rPh sb="0" eb="3">
      <t>デキダカ</t>
    </rPh>
    <phoneticPr fontId="5"/>
  </si>
  <si>
    <t>（Ｃ）</t>
    <phoneticPr fontId="5"/>
  </si>
  <si>
    <t>（Ａ）－（Ｃ）</t>
    <phoneticPr fontId="5"/>
  </si>
  <si>
    <t>（Ｂ）－（Ｃ）</t>
    <phoneticPr fontId="5"/>
  </si>
  <si>
    <t>工事引当金</t>
    <rPh sb="0" eb="2">
      <t>コウジ</t>
    </rPh>
    <rPh sb="2" eb="4">
      <t>ヒキアテ</t>
    </rPh>
    <rPh sb="4" eb="5">
      <t>キン</t>
    </rPh>
    <phoneticPr fontId="5"/>
  </si>
  <si>
    <t>入</t>
    <rPh sb="0" eb="1">
      <t>イ</t>
    </rPh>
    <phoneticPr fontId="5"/>
  </si>
  <si>
    <t>金</t>
    <rPh sb="0" eb="1">
      <t>キン</t>
    </rPh>
    <phoneticPr fontId="5"/>
  </si>
  <si>
    <t>予</t>
    <rPh sb="0" eb="1">
      <t>ヨ</t>
    </rPh>
    <phoneticPr fontId="5"/>
  </si>
  <si>
    <t>定</t>
    <rPh sb="0" eb="1">
      <t>テイ</t>
    </rPh>
    <phoneticPr fontId="5"/>
  </si>
  <si>
    <t>粗利益率</t>
    <rPh sb="0" eb="3">
      <t>アラリエキ</t>
    </rPh>
    <rPh sb="3" eb="4">
      <t>リツ</t>
    </rPh>
    <phoneticPr fontId="3"/>
  </si>
  <si>
    <t>収益予想</t>
    <rPh sb="0" eb="2">
      <t>シュウエキ</t>
    </rPh>
    <rPh sb="2" eb="4">
      <t>ヨソウ</t>
    </rPh>
    <phoneticPr fontId="5"/>
  </si>
  <si>
    <t>％</t>
    <phoneticPr fontId="5"/>
  </si>
  <si>
    <t>金額　（Ｂ）</t>
    <rPh sb="0" eb="2">
      <t>キンガク</t>
    </rPh>
    <phoneticPr fontId="5"/>
  </si>
  <si>
    <t>取下高</t>
    <rPh sb="0" eb="2">
      <t>トリサ</t>
    </rPh>
    <rPh sb="2" eb="3">
      <t>ダカ</t>
    </rPh>
    <phoneticPr fontId="5"/>
  </si>
  <si>
    <t>契約残</t>
    <rPh sb="0" eb="2">
      <t>ケイヤク</t>
    </rPh>
    <rPh sb="2" eb="3">
      <t>ザン</t>
    </rPh>
    <phoneticPr fontId="5"/>
  </si>
  <si>
    <t>出来高未収</t>
    <rPh sb="0" eb="3">
      <t>デキダカ</t>
    </rPh>
    <rPh sb="3" eb="5">
      <t>ミシュウ</t>
    </rPh>
    <phoneticPr fontId="5"/>
  </si>
  <si>
    <t>借入先</t>
    <rPh sb="0" eb="2">
      <t>カリイレ</t>
    </rPh>
    <rPh sb="2" eb="3">
      <t>サキ</t>
    </rPh>
    <phoneticPr fontId="5"/>
  </si>
  <si>
    <t>金額</t>
    <rPh sb="0" eb="2">
      <t>キンガク</t>
    </rPh>
    <phoneticPr fontId="5"/>
  </si>
  <si>
    <t>期日</t>
    <rPh sb="0" eb="2">
      <t>キジツ</t>
    </rPh>
    <phoneticPr fontId="5"/>
  </si>
  <si>
    <t>合計</t>
    <rPh sb="0" eb="2">
      <t>ゴウケイ</t>
    </rPh>
    <phoneticPr fontId="5"/>
  </si>
  <si>
    <t>手形</t>
    <rPh sb="0" eb="2">
      <t>テガタ</t>
    </rPh>
    <phoneticPr fontId="5"/>
  </si>
  <si>
    <t>現金</t>
    <rPh sb="0" eb="2">
      <t>ゲンキン</t>
    </rPh>
    <phoneticPr fontId="5"/>
  </si>
  <si>
    <t>合　　　　　　　計</t>
    <rPh sb="0" eb="1">
      <t>ゴウ</t>
    </rPh>
    <rPh sb="8" eb="9">
      <t>ケイ</t>
    </rPh>
    <phoneticPr fontId="5"/>
  </si>
  <si>
    <t>契約金額</t>
    <rPh sb="0" eb="2">
      <t>ケイヤク</t>
    </rPh>
    <rPh sb="2" eb="4">
      <t>キンガク</t>
    </rPh>
    <phoneticPr fontId="5"/>
  </si>
  <si>
    <t>鹿児島県</t>
    <rPh sb="0" eb="4">
      <t>カゴシマケン</t>
    </rPh>
    <phoneticPr fontId="3"/>
  </si>
  <si>
    <t>鹿児島市</t>
    <rPh sb="0" eb="4">
      <t>カゴシマシ</t>
    </rPh>
    <phoneticPr fontId="3"/>
  </si>
  <si>
    <t>（千円）</t>
    <phoneticPr fontId="3"/>
  </si>
  <si>
    <t>受　注　工　事　明　細　表</t>
    <rPh sb="0" eb="1">
      <t>ウケ</t>
    </rPh>
    <rPh sb="2" eb="3">
      <t>チュウ</t>
    </rPh>
    <rPh sb="4" eb="5">
      <t>コウ</t>
    </rPh>
    <rPh sb="6" eb="7">
      <t>コト</t>
    </rPh>
    <rPh sb="8" eb="9">
      <t>メイ</t>
    </rPh>
    <rPh sb="10" eb="11">
      <t>ホソ</t>
    </rPh>
    <rPh sb="12" eb="13">
      <t>ヒョウ</t>
    </rPh>
    <phoneticPr fontId="5"/>
  </si>
  <si>
    <t>（11015号　202109）</t>
    <rPh sb="6" eb="7">
      <t>ゴウ</t>
    </rPh>
    <phoneticPr fontId="3"/>
  </si>
  <si>
    <t>㈱Ａ建設</t>
    <rPh sb="2" eb="4">
      <t>ケンセツ</t>
    </rPh>
    <phoneticPr fontId="3"/>
  </si>
  <si>
    <t>甲商事本社屋
建築工事</t>
    <rPh sb="0" eb="1">
      <t>コウ</t>
    </rPh>
    <rPh sb="1" eb="3">
      <t>ショウジ</t>
    </rPh>
    <rPh sb="3" eb="5">
      <t>ホンシャ</t>
    </rPh>
    <rPh sb="5" eb="6">
      <t>オク</t>
    </rPh>
    <rPh sb="7" eb="9">
      <t>ケンチク</t>
    </rPh>
    <rPh sb="9" eb="11">
      <t>コウジ</t>
    </rPh>
    <phoneticPr fontId="3"/>
  </si>
  <si>
    <t>Ｒ3.9.30</t>
    <phoneticPr fontId="3"/>
  </si>
  <si>
    <t>Ｒ4.9.30</t>
    <phoneticPr fontId="3"/>
  </si>
  <si>
    <t>泉橋下部工
工事</t>
    <rPh sb="0" eb="1">
      <t>イズミ</t>
    </rPh>
    <rPh sb="1" eb="2">
      <t>ハシ</t>
    </rPh>
    <rPh sb="2" eb="4">
      <t>カブ</t>
    </rPh>
    <rPh sb="4" eb="5">
      <t>コウ</t>
    </rPh>
    <rPh sb="6" eb="8">
      <t>コウジ</t>
    </rPh>
    <phoneticPr fontId="3"/>
  </si>
  <si>
    <t>店名</t>
    <rPh sb="0" eb="1">
      <t>テン</t>
    </rPh>
    <rPh sb="1" eb="2">
      <t>メイ</t>
    </rPh>
    <phoneticPr fontId="3"/>
  </si>
  <si>
    <t>お名前
（法人名）</t>
    <rPh sb="1" eb="3">
      <t>ナマエ</t>
    </rPh>
    <rPh sb="5" eb="6">
      <t>ホウ</t>
    </rPh>
    <rPh sb="6" eb="8">
      <t>ジンメイ</t>
    </rPh>
    <phoneticPr fontId="3"/>
  </si>
  <si>
    <t>R4.5.31</t>
    <phoneticPr fontId="3"/>
  </si>
  <si>
    <t>Ｒ3.11.30</t>
    <phoneticPr fontId="3"/>
  </si>
  <si>
    <t>Ｒ4.4.20</t>
    <phoneticPr fontId="3"/>
  </si>
  <si>
    <t>霧島市</t>
    <rPh sb="0" eb="3">
      <t>キリシマシ</t>
    </rPh>
    <phoneticPr fontId="3"/>
  </si>
  <si>
    <t>㈱Ｂ設備</t>
    <rPh sb="2" eb="4">
      <t>セツビ</t>
    </rPh>
    <phoneticPr fontId="3"/>
  </si>
  <si>
    <t>工場
建築工事</t>
    <rPh sb="0" eb="2">
      <t>コウジョウ</t>
    </rPh>
    <rPh sb="3" eb="5">
      <t>ケンチク</t>
    </rPh>
    <rPh sb="5" eb="7">
      <t>コウジ</t>
    </rPh>
    <phoneticPr fontId="3"/>
  </si>
  <si>
    <t>Ｒ3.12.21</t>
    <phoneticPr fontId="3"/>
  </si>
  <si>
    <t>Ｒ4.6.30</t>
    <phoneticPr fontId="3"/>
  </si>
  <si>
    <t>相信</t>
    <rPh sb="0" eb="1">
      <t>ソウ</t>
    </rPh>
    <rPh sb="1" eb="2">
      <t>シン</t>
    </rPh>
    <phoneticPr fontId="3"/>
  </si>
  <si>
    <t>Ｒ4.6.20</t>
    <phoneticPr fontId="3"/>
  </si>
  <si>
    <t>Ｘ銀行</t>
    <rPh sb="1" eb="3">
      <t>ギンコウ</t>
    </rPh>
    <phoneticPr fontId="3"/>
  </si>
  <si>
    <t>鹿児島相互信用金庫</t>
    <rPh sb="0" eb="3">
      <t>カゴシマ</t>
    </rPh>
    <rPh sb="3" eb="5">
      <t>ソウゴ</t>
    </rPh>
    <rPh sb="5" eb="7">
      <t>シンヨウ</t>
    </rPh>
    <rPh sb="7" eb="9">
      <t>キンコ</t>
    </rPh>
    <phoneticPr fontId="3"/>
  </si>
  <si>
    <t>日付</t>
    <rPh sb="0" eb="2">
      <t>ヒヅケ</t>
    </rPh>
    <phoneticPr fontId="3"/>
  </si>
  <si>
    <t>※　色のついた部分は自動計算となっています。</t>
    <rPh sb="2" eb="3">
      <t>イロ</t>
    </rPh>
    <rPh sb="7" eb="9">
      <t>ブブン</t>
    </rPh>
    <rPh sb="10" eb="12">
      <t>ジドウ</t>
    </rPh>
    <rPh sb="12" eb="14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</si>
</sst>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&quot;月&quot;"/>
    <numFmt numFmtId="178" formatCode="0.0%"/>
    <numFmt numFmtId="179" formatCode="0&quot;月以降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2" applyProtection="1">
      <protection locked="0"/>
    </xf>
    <xf numFmtId="0" fontId="2" fillId="0" borderId="0" xfId="3" applyProtection="1">
      <alignment vertical="center"/>
      <protection locked="0"/>
    </xf>
    <xf numFmtId="0" fontId="6" fillId="0" borderId="0" xfId="2" applyFont="1" applyAlignment="1" applyProtection="1">
      <alignment vertical="center"/>
    </xf>
    <xf numFmtId="0" fontId="4" fillId="0" borderId="0" xfId="2" applyFont="1" applyBorder="1" applyAlignment="1" applyProtection="1">
      <alignment horizontal="left" vertical="center"/>
      <protection locked="0"/>
    </xf>
    <xf numFmtId="0" fontId="7" fillId="0" borderId="0" xfId="3" applyFont="1" applyBorder="1" applyAlignment="1" applyProtection="1">
      <alignment horizontal="right"/>
      <protection locked="0"/>
    </xf>
    <xf numFmtId="0" fontId="2" fillId="0" borderId="0" xfId="2" applyAlignment="1" applyProtection="1">
      <alignment horizontal="right"/>
      <protection locked="0"/>
    </xf>
    <xf numFmtId="0" fontId="2" fillId="0" borderId="0" xfId="2" applyBorder="1" applyAlignment="1" applyProtection="1">
      <protection locked="0"/>
    </xf>
    <xf numFmtId="0" fontId="2" fillId="0" borderId="0" xfId="2" applyAlignment="1" applyProtection="1">
      <alignment vertical="center"/>
      <protection locked="0"/>
    </xf>
    <xf numFmtId="0" fontId="2" fillId="0" borderId="0" xfId="3" applyAlignment="1" applyProtection="1">
      <alignment vertical="center"/>
      <protection locked="0"/>
    </xf>
    <xf numFmtId="0" fontId="2" fillId="6" borderId="19" xfId="2" applyFill="1" applyBorder="1" applyAlignment="1" applyProtection="1">
      <alignment horizontal="center" vertical="center"/>
      <protection locked="0"/>
    </xf>
    <xf numFmtId="0" fontId="2" fillId="8" borderId="23" xfId="2" applyFill="1" applyBorder="1" applyAlignment="1" applyProtection="1">
      <alignment horizontal="center" vertical="center"/>
      <protection locked="0"/>
    </xf>
    <xf numFmtId="0" fontId="2" fillId="5" borderId="5" xfId="2" applyFill="1" applyBorder="1" applyAlignment="1" applyProtection="1">
      <alignment horizontal="center" vertical="center"/>
      <protection locked="0"/>
    </xf>
    <xf numFmtId="0" fontId="2" fillId="5" borderId="12" xfId="2" applyFill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0" fontId="11" fillId="0" borderId="0" xfId="2" applyFont="1" applyProtection="1">
      <protection locked="0"/>
    </xf>
    <xf numFmtId="0" fontId="11" fillId="0" borderId="0" xfId="2" applyFont="1" applyBorder="1" applyAlignment="1" applyProtection="1">
      <protection locked="0"/>
    </xf>
    <xf numFmtId="0" fontId="11" fillId="0" borderId="0" xfId="3" applyFont="1" applyProtection="1">
      <alignment vertical="center"/>
      <protection locked="0"/>
    </xf>
    <xf numFmtId="0" fontId="11" fillId="0" borderId="0" xfId="2" applyFont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38" fontId="11" fillId="0" borderId="16" xfId="4" applyFont="1" applyBorder="1" applyAlignment="1" applyProtection="1">
      <alignment vertical="center"/>
      <protection locked="0"/>
    </xf>
    <xf numFmtId="38" fontId="11" fillId="5" borderId="20" xfId="4" applyFont="1" applyFill="1" applyBorder="1" applyAlignment="1" applyProtection="1">
      <alignment vertical="center"/>
      <protection hidden="1"/>
    </xf>
    <xf numFmtId="38" fontId="11" fillId="0" borderId="24" xfId="4" applyFont="1" applyBorder="1" applyAlignment="1" applyProtection="1">
      <alignment vertical="center"/>
      <protection locked="0"/>
    </xf>
    <xf numFmtId="38" fontId="11" fillId="5" borderId="25" xfId="4" applyFont="1" applyFill="1" applyBorder="1" applyAlignment="1" applyProtection="1">
      <alignment vertical="center"/>
      <protection hidden="1"/>
    </xf>
    <xf numFmtId="38" fontId="11" fillId="0" borderId="28" xfId="4" applyFont="1" applyBorder="1" applyAlignment="1" applyProtection="1">
      <alignment vertical="center"/>
      <protection locked="0"/>
    </xf>
    <xf numFmtId="38" fontId="11" fillId="0" borderId="16" xfId="6" applyFont="1" applyFill="1" applyBorder="1" applyAlignment="1" applyProtection="1">
      <protection locked="0"/>
    </xf>
    <xf numFmtId="38" fontId="11" fillId="0" borderId="18" xfId="4" applyFont="1" applyBorder="1" applyAlignment="1" applyProtection="1">
      <alignment vertical="center"/>
      <protection locked="0"/>
    </xf>
    <xf numFmtId="38" fontId="11" fillId="5" borderId="34" xfId="4" applyFont="1" applyFill="1" applyBorder="1" applyAlignment="1" applyProtection="1">
      <alignment vertical="center"/>
      <protection hidden="1"/>
    </xf>
    <xf numFmtId="38" fontId="11" fillId="5" borderId="35" xfId="4" applyFont="1" applyFill="1" applyBorder="1" applyAlignment="1" applyProtection="1">
      <alignment vertical="center"/>
      <protection hidden="1"/>
    </xf>
    <xf numFmtId="38" fontId="11" fillId="5" borderId="13" xfId="4" applyFont="1" applyFill="1" applyBorder="1" applyAlignment="1" applyProtection="1">
      <alignment vertical="center"/>
      <protection hidden="1"/>
    </xf>
    <xf numFmtId="38" fontId="11" fillId="5" borderId="39" xfId="4" applyFont="1" applyFill="1" applyBorder="1" applyAlignment="1" applyProtection="1">
      <alignment vertical="center"/>
      <protection hidden="1"/>
    </xf>
    <xf numFmtId="38" fontId="11" fillId="0" borderId="17" xfId="4" applyFont="1" applyBorder="1" applyAlignment="1" applyProtection="1">
      <alignment vertical="center"/>
      <protection locked="0"/>
    </xf>
    <xf numFmtId="38" fontId="11" fillId="0" borderId="29" xfId="4" applyFont="1" applyBorder="1" applyAlignment="1" applyProtection="1">
      <alignment vertical="center"/>
      <protection locked="0"/>
    </xf>
    <xf numFmtId="0" fontId="2" fillId="0" borderId="3" xfId="2" applyBorder="1" applyAlignment="1" applyProtection="1">
      <protection locked="0"/>
    </xf>
    <xf numFmtId="0" fontId="2" fillId="0" borderId="3" xfId="2" applyBorder="1" applyAlignment="1" applyProtection="1">
      <alignment horizontal="right"/>
      <protection locked="0"/>
    </xf>
    <xf numFmtId="0" fontId="2" fillId="0" borderId="0" xfId="2" applyBorder="1" applyProtection="1">
      <protection locked="0"/>
    </xf>
    <xf numFmtId="0" fontId="11" fillId="0" borderId="0" xfId="2" applyFont="1" applyBorder="1" applyProtection="1">
      <protection locked="0"/>
    </xf>
    <xf numFmtId="0" fontId="4" fillId="0" borderId="0" xfId="2" applyFont="1" applyBorder="1" applyAlignment="1" applyProtection="1">
      <protection locked="0"/>
    </xf>
    <xf numFmtId="0" fontId="11" fillId="0" borderId="0" xfId="3" applyFont="1" applyAlignment="1" applyProtection="1">
      <alignment vertical="center" shrinkToFit="1"/>
      <protection locked="0"/>
    </xf>
    <xf numFmtId="0" fontId="11" fillId="0" borderId="0" xfId="2" applyFont="1" applyAlignment="1" applyProtection="1">
      <alignment vertical="center" shrinkToFit="1"/>
      <protection locked="0"/>
    </xf>
    <xf numFmtId="0" fontId="11" fillId="3" borderId="7" xfId="2" applyFont="1" applyFill="1" applyBorder="1" applyAlignment="1" applyProtection="1">
      <alignment horizontal="center" vertical="center" shrinkToFit="1"/>
      <protection locked="0"/>
    </xf>
    <xf numFmtId="0" fontId="11" fillId="3" borderId="8" xfId="2" applyFont="1" applyFill="1" applyBorder="1" applyAlignment="1" applyProtection="1">
      <alignment horizontal="center" vertical="center" shrinkToFit="1"/>
      <protection locked="0"/>
    </xf>
    <xf numFmtId="0" fontId="11" fillId="3" borderId="9" xfId="2" applyFont="1" applyFill="1" applyBorder="1" applyAlignment="1" applyProtection="1">
      <alignment horizontal="center" vertical="center" shrinkToFit="1"/>
      <protection locked="0"/>
    </xf>
    <xf numFmtId="0" fontId="11" fillId="3" borderId="12" xfId="2" applyFont="1" applyFill="1" applyBorder="1" applyAlignment="1" applyProtection="1">
      <alignment vertical="center" shrinkToFit="1"/>
      <protection locked="0"/>
    </xf>
    <xf numFmtId="177" fontId="11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1" fillId="3" borderId="14" xfId="2" applyFont="1" applyFill="1" applyBorder="1" applyAlignment="1" applyProtection="1">
      <alignment horizontal="center" vertical="center" shrinkToFit="1"/>
      <protection locked="0"/>
    </xf>
    <xf numFmtId="0" fontId="8" fillId="0" borderId="0" xfId="3" applyFont="1" applyProtection="1">
      <alignment vertical="center"/>
      <protection locked="0"/>
    </xf>
    <xf numFmtId="56" fontId="11" fillId="0" borderId="16" xfId="2" applyNumberFormat="1" applyFont="1" applyBorder="1" applyAlignment="1" applyProtection="1">
      <alignment horizontal="center" vertical="center"/>
      <protection locked="0"/>
    </xf>
    <xf numFmtId="56" fontId="11" fillId="0" borderId="19" xfId="2" applyNumberFormat="1" applyFont="1" applyBorder="1" applyAlignment="1" applyProtection="1">
      <alignment horizontal="center" vertical="center"/>
      <protection locked="0"/>
    </xf>
    <xf numFmtId="179" fontId="11" fillId="3" borderId="12" xfId="2" applyNumberFormat="1" applyFont="1" applyFill="1" applyBorder="1" applyAlignment="1" applyProtection="1">
      <alignment horizontal="center" vertical="center" shrinkToFit="1"/>
      <protection locked="0"/>
    </xf>
    <xf numFmtId="38" fontId="11" fillId="0" borderId="19" xfId="4" applyFont="1" applyBorder="1" applyAlignment="1" applyProtection="1">
      <alignment vertical="center"/>
      <protection locked="0"/>
    </xf>
    <xf numFmtId="0" fontId="11" fillId="0" borderId="19" xfId="2" applyFont="1" applyBorder="1" applyAlignment="1" applyProtection="1">
      <alignment horizontal="center" vertical="center"/>
      <protection locked="0"/>
    </xf>
    <xf numFmtId="0" fontId="11" fillId="0" borderId="18" xfId="2" applyFont="1" applyBorder="1" applyAlignment="1" applyProtection="1">
      <alignment horizontal="center" vertical="center"/>
      <protection locked="0"/>
    </xf>
    <xf numFmtId="38" fontId="11" fillId="0" borderId="19" xfId="4" applyFont="1" applyBorder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center"/>
    </xf>
    <xf numFmtId="177" fontId="11" fillId="0" borderId="12" xfId="2" applyNumberFormat="1" applyFont="1" applyFill="1" applyBorder="1" applyAlignment="1" applyProtection="1">
      <alignment horizontal="center" vertical="center" shrinkToFit="1"/>
      <protection locked="0"/>
    </xf>
    <xf numFmtId="0" fontId="2" fillId="5" borderId="13" xfId="2" applyFill="1" applyBorder="1" applyAlignment="1" applyProtection="1">
      <alignment horizontal="center" vertical="center"/>
      <protection locked="0"/>
    </xf>
    <xf numFmtId="0" fontId="2" fillId="5" borderId="34" xfId="2" applyFill="1" applyBorder="1" applyAlignment="1" applyProtection="1">
      <alignment horizontal="center" vertical="center"/>
      <protection locked="0"/>
    </xf>
    <xf numFmtId="0" fontId="11" fillId="0" borderId="28" xfId="2" applyFont="1" applyBorder="1" applyAlignment="1" applyProtection="1">
      <alignment horizontal="center" vertical="center"/>
      <protection locked="0"/>
    </xf>
    <xf numFmtId="0" fontId="2" fillId="2" borderId="12" xfId="2" applyFont="1" applyFill="1" applyBorder="1" applyAlignment="1" applyProtection="1">
      <alignment horizontal="center" vertical="center" shrinkToFit="1"/>
      <protection locked="0"/>
    </xf>
    <xf numFmtId="0" fontId="2" fillId="2" borderId="5" xfId="2" applyFont="1" applyFill="1" applyBorder="1" applyAlignment="1" applyProtection="1">
      <alignment horizontal="center" vertical="center" shrinkToFit="1"/>
      <protection locked="0"/>
    </xf>
    <xf numFmtId="0" fontId="2" fillId="2" borderId="6" xfId="2" applyFont="1" applyFill="1" applyBorder="1" applyAlignment="1" applyProtection="1">
      <alignment horizontal="center" vertical="center" shrinkToFit="1"/>
      <protection locked="0"/>
    </xf>
    <xf numFmtId="0" fontId="2" fillId="2" borderId="13" xfId="2" applyFont="1" applyFill="1" applyBorder="1" applyAlignment="1" applyProtection="1">
      <alignment horizontal="center" vertical="center" shrinkToFit="1"/>
      <protection locked="0"/>
    </xf>
    <xf numFmtId="38" fontId="11" fillId="5" borderId="34" xfId="6" applyFont="1" applyFill="1" applyBorder="1" applyAlignment="1" applyProtection="1">
      <alignment vertical="center"/>
      <protection hidden="1"/>
    </xf>
    <xf numFmtId="38" fontId="11" fillId="5" borderId="38" xfId="6" applyFont="1" applyFill="1" applyBorder="1" applyAlignment="1" applyProtection="1">
      <alignment vertical="center"/>
      <protection hidden="1"/>
    </xf>
    <xf numFmtId="38" fontId="11" fillId="0" borderId="24" xfId="6" applyFont="1" applyFill="1" applyBorder="1" applyAlignment="1" applyProtection="1">
      <protection locked="0"/>
    </xf>
    <xf numFmtId="0" fontId="11" fillId="0" borderId="0" xfId="2" applyFont="1" applyAlignment="1" applyProtection="1">
      <alignment horizontal="right"/>
      <protection locked="0"/>
    </xf>
    <xf numFmtId="0" fontId="14" fillId="9" borderId="0" xfId="9" applyFont="1" applyFill="1" applyBorder="1" applyAlignment="1" applyProtection="1">
      <alignment vertical="center"/>
    </xf>
    <xf numFmtId="178" fontId="11" fillId="7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31" xfId="2" applyFont="1" applyBorder="1" applyAlignment="1" applyProtection="1">
      <alignment horizontal="center" vertical="center"/>
      <protection locked="0"/>
    </xf>
    <xf numFmtId="0" fontId="9" fillId="0" borderId="32" xfId="2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0" fontId="9" fillId="0" borderId="33" xfId="2" applyFont="1" applyBorder="1" applyAlignment="1" applyProtection="1">
      <alignment horizontal="center" vertical="center"/>
      <protection locked="0"/>
    </xf>
    <xf numFmtId="0" fontId="9" fillId="0" borderId="36" xfId="2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/>
      <protection locked="0"/>
    </xf>
    <xf numFmtId="0" fontId="9" fillId="0" borderId="37" xfId="2" applyFont="1" applyBorder="1" applyAlignment="1" applyProtection="1">
      <alignment horizontal="center" vertical="center"/>
      <protection locked="0"/>
    </xf>
    <xf numFmtId="178" fontId="11" fillId="5" borderId="6" xfId="7" applyNumberFormat="1" applyFont="1" applyFill="1" applyBorder="1" applyAlignment="1" applyProtection="1">
      <alignment horizontal="center" vertical="center"/>
      <protection locked="0"/>
    </xf>
    <xf numFmtId="178" fontId="11" fillId="5" borderId="37" xfId="7" applyNumberFormat="1" applyFont="1" applyFill="1" applyBorder="1" applyAlignment="1" applyProtection="1">
      <alignment horizontal="center" vertical="center"/>
      <protection locked="0"/>
    </xf>
    <xf numFmtId="38" fontId="11" fillId="5" borderId="6" xfId="4" applyFont="1" applyFill="1" applyBorder="1" applyAlignment="1" applyProtection="1">
      <alignment horizontal="right" vertical="center"/>
      <protection hidden="1"/>
    </xf>
    <xf numFmtId="38" fontId="11" fillId="5" borderId="13" xfId="4" applyFont="1" applyFill="1" applyBorder="1" applyAlignment="1" applyProtection="1">
      <alignment horizontal="right" vertical="center"/>
      <protection hidden="1"/>
    </xf>
    <xf numFmtId="38" fontId="11" fillId="5" borderId="6" xfId="6" applyFont="1" applyFill="1" applyBorder="1" applyAlignment="1" applyProtection="1">
      <alignment horizontal="right" vertical="center"/>
      <protection hidden="1"/>
    </xf>
    <xf numFmtId="38" fontId="11" fillId="5" borderId="13" xfId="6" applyFont="1" applyFill="1" applyBorder="1" applyAlignment="1" applyProtection="1">
      <alignment horizontal="right" vertical="center"/>
      <protection hidden="1"/>
    </xf>
    <xf numFmtId="0" fontId="11" fillId="5" borderId="6" xfId="2" applyFont="1" applyFill="1" applyBorder="1" applyAlignment="1" applyProtection="1">
      <alignment horizontal="center" vertical="center"/>
      <protection locked="0"/>
    </xf>
    <xf numFmtId="0" fontId="11" fillId="5" borderId="13" xfId="2" applyFont="1" applyFill="1" applyBorder="1" applyAlignment="1" applyProtection="1">
      <alignment horizontal="center" vertical="center"/>
      <protection locked="0"/>
    </xf>
    <xf numFmtId="38" fontId="11" fillId="0" borderId="27" xfId="4" applyFont="1" applyFill="1" applyBorder="1" applyAlignment="1" applyProtection="1">
      <alignment horizontal="right" vertical="center"/>
      <protection locked="0"/>
    </xf>
    <xf numFmtId="38" fontId="11" fillId="0" borderId="18" xfId="4" applyFont="1" applyFill="1" applyBorder="1" applyAlignment="1" applyProtection="1">
      <alignment horizontal="right" vertical="center"/>
      <protection locked="0"/>
    </xf>
    <xf numFmtId="38" fontId="11" fillId="5" borderId="27" xfId="4" applyFont="1" applyFill="1" applyBorder="1" applyAlignment="1" applyProtection="1">
      <alignment horizontal="right" vertical="center"/>
      <protection hidden="1"/>
    </xf>
    <xf numFmtId="38" fontId="11" fillId="5" borderId="18" xfId="4" applyFont="1" applyFill="1" applyBorder="1" applyAlignment="1" applyProtection="1">
      <alignment horizontal="right" vertical="center"/>
      <protection hidden="1"/>
    </xf>
    <xf numFmtId="38" fontId="11" fillId="5" borderId="19" xfId="4" applyFont="1" applyFill="1" applyBorder="1" applyAlignment="1" applyProtection="1">
      <alignment horizontal="right" vertical="center"/>
      <protection hidden="1"/>
    </xf>
    <xf numFmtId="0" fontId="11" fillId="0" borderId="27" xfId="2" applyFont="1" applyBorder="1" applyAlignment="1" applyProtection="1">
      <alignment horizontal="center" vertical="center"/>
      <protection locked="0"/>
    </xf>
    <xf numFmtId="0" fontId="11" fillId="0" borderId="13" xfId="2" applyFont="1" applyBorder="1" applyAlignment="1" applyProtection="1">
      <alignment horizontal="center" vertical="center"/>
      <protection locked="0"/>
    </xf>
    <xf numFmtId="38" fontId="11" fillId="0" borderId="27" xfId="4" applyFont="1" applyBorder="1" applyAlignment="1" applyProtection="1">
      <alignment horizontal="right" vertical="center"/>
      <protection locked="0"/>
    </xf>
    <xf numFmtId="38" fontId="11" fillId="0" borderId="19" xfId="4" applyFont="1" applyBorder="1" applyAlignment="1" applyProtection="1">
      <alignment horizontal="right" vertical="center"/>
      <protection locked="0"/>
    </xf>
    <xf numFmtId="0" fontId="11" fillId="0" borderId="18" xfId="2" applyFont="1" applyBorder="1" applyAlignment="1" applyProtection="1">
      <alignment horizontal="center" vertical="center"/>
      <protection locked="0"/>
    </xf>
    <xf numFmtId="0" fontId="11" fillId="0" borderId="19" xfId="2" applyFont="1" applyBorder="1" applyAlignment="1" applyProtection="1">
      <alignment horizontal="center" vertical="center"/>
      <protection locked="0"/>
    </xf>
    <xf numFmtId="0" fontId="2" fillId="0" borderId="43" xfId="2" applyBorder="1" applyAlignment="1" applyProtection="1">
      <alignment horizontal="center" vertical="center"/>
      <protection locked="0"/>
    </xf>
    <xf numFmtId="0" fontId="2" fillId="0" borderId="26" xfId="2" applyFont="1" applyBorder="1" applyAlignment="1" applyProtection="1">
      <alignment horizontal="center" vertical="center"/>
      <protection locked="0"/>
    </xf>
    <xf numFmtId="0" fontId="2" fillId="0" borderId="44" xfId="2" applyFont="1" applyBorder="1" applyAlignment="1" applyProtection="1">
      <alignment horizontal="center" vertical="center"/>
      <protection locked="0"/>
    </xf>
    <xf numFmtId="0" fontId="2" fillId="0" borderId="27" xfId="2" applyFont="1" applyBorder="1" applyAlignment="1" applyProtection="1">
      <alignment horizontal="center" vertical="center"/>
      <protection locked="0"/>
    </xf>
    <xf numFmtId="0" fontId="2" fillId="0" borderId="13" xfId="2" applyFont="1" applyBorder="1" applyAlignment="1" applyProtection="1">
      <alignment horizontal="center" vertical="center"/>
      <protection locked="0"/>
    </xf>
    <xf numFmtId="0" fontId="2" fillId="0" borderId="23" xfId="2" applyFont="1" applyBorder="1" applyAlignment="1" applyProtection="1">
      <alignment horizontal="center" vertical="center"/>
      <protection locked="0"/>
    </xf>
    <xf numFmtId="0" fontId="2" fillId="0" borderId="12" xfId="2" applyFont="1" applyBorder="1" applyAlignment="1" applyProtection="1">
      <alignment horizontal="center" vertical="center"/>
      <protection locked="0"/>
    </xf>
    <xf numFmtId="9" fontId="7" fillId="0" borderId="27" xfId="5" applyNumberFormat="1" applyFont="1" applyBorder="1" applyAlignment="1" applyProtection="1">
      <alignment horizontal="center" vertical="center"/>
      <protection locked="0"/>
    </xf>
    <xf numFmtId="9" fontId="7" fillId="0" borderId="30" xfId="5" applyNumberFormat="1" applyFont="1" applyBorder="1" applyAlignment="1" applyProtection="1">
      <alignment horizontal="center" vertical="center"/>
      <protection locked="0"/>
    </xf>
    <xf numFmtId="0" fontId="2" fillId="0" borderId="21" xfId="2" applyFont="1" applyBorder="1" applyAlignment="1" applyProtection="1">
      <alignment horizontal="center" vertical="center"/>
      <protection locked="0"/>
    </xf>
    <xf numFmtId="9" fontId="7" fillId="0" borderId="22" xfId="5" applyNumberFormat="1" applyFont="1" applyBorder="1" applyAlignment="1" applyProtection="1">
      <alignment horizontal="center" vertical="center"/>
      <protection locked="0"/>
    </xf>
    <xf numFmtId="38" fontId="11" fillId="0" borderId="19" xfId="4" applyFont="1" applyFill="1" applyBorder="1" applyAlignment="1" applyProtection="1">
      <alignment horizontal="right" vertical="center"/>
      <protection locked="0"/>
    </xf>
    <xf numFmtId="0" fontId="2" fillId="0" borderId="27" xfId="2" applyFont="1" applyBorder="1" applyAlignment="1" applyProtection="1">
      <alignment horizontal="center" vertical="center" wrapText="1"/>
      <protection locked="0"/>
    </xf>
    <xf numFmtId="0" fontId="2" fillId="0" borderId="19" xfId="2" applyFont="1" applyBorder="1" applyAlignment="1" applyProtection="1">
      <alignment horizontal="center" vertical="center"/>
      <protection locked="0"/>
    </xf>
    <xf numFmtId="0" fontId="11" fillId="0" borderId="27" xfId="2" applyFont="1" applyBorder="1" applyAlignment="1" applyProtection="1">
      <alignment horizontal="right" vertical="center"/>
      <protection locked="0"/>
    </xf>
    <xf numFmtId="0" fontId="11" fillId="0" borderId="19" xfId="2" applyFont="1" applyBorder="1" applyAlignment="1" applyProtection="1">
      <alignment horizontal="right" vertical="center"/>
      <protection locked="0"/>
    </xf>
    <xf numFmtId="9" fontId="11" fillId="0" borderId="27" xfId="5" applyNumberFormat="1" applyFont="1" applyBorder="1" applyAlignment="1" applyProtection="1">
      <alignment horizontal="center" vertical="center"/>
      <protection locked="0"/>
    </xf>
    <xf numFmtId="9" fontId="11" fillId="0" borderId="22" xfId="5" applyNumberFormat="1" applyFont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 shrinkToFit="1"/>
      <protection locked="0"/>
    </xf>
    <xf numFmtId="0" fontId="2" fillId="0" borderId="15" xfId="2" applyFont="1" applyBorder="1" applyAlignment="1" applyProtection="1">
      <alignment horizontal="center" vertical="center" wrapText="1"/>
      <protection locked="0"/>
    </xf>
    <xf numFmtId="0" fontId="2" fillId="0" borderId="21" xfId="2" applyFont="1" applyBorder="1" applyAlignment="1" applyProtection="1">
      <alignment horizontal="center" vertical="center" wrapText="1"/>
      <protection locked="0"/>
    </xf>
    <xf numFmtId="0" fontId="2" fillId="0" borderId="6" xfId="2" applyFont="1" applyBorder="1" applyAlignment="1" applyProtection="1">
      <alignment horizontal="center" vertical="center" wrapText="1"/>
      <protection locked="0"/>
    </xf>
    <xf numFmtId="0" fontId="2" fillId="0" borderId="19" xfId="2" applyFont="1" applyBorder="1" applyAlignment="1" applyProtection="1">
      <alignment horizontal="center" vertical="center" wrapText="1"/>
      <protection locked="0"/>
    </xf>
    <xf numFmtId="0" fontId="2" fillId="0" borderId="18" xfId="2" applyFont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 applyProtection="1">
      <alignment horizontal="center" vertical="center" shrinkToFit="1"/>
      <protection locked="0"/>
    </xf>
    <xf numFmtId="0" fontId="2" fillId="2" borderId="11" xfId="2" applyFont="1" applyFill="1" applyBorder="1" applyAlignment="1" applyProtection="1">
      <alignment horizontal="center" vertical="center" shrinkToFit="1"/>
      <protection locked="0"/>
    </xf>
    <xf numFmtId="0" fontId="2" fillId="2" borderId="5" xfId="2" applyFont="1" applyFill="1" applyBorder="1" applyAlignment="1" applyProtection="1">
      <alignment horizontal="center" vertical="center" shrinkToFit="1"/>
      <protection locked="0"/>
    </xf>
    <xf numFmtId="0" fontId="2" fillId="2" borderId="12" xfId="2" applyFont="1" applyFill="1" applyBorder="1" applyAlignment="1" applyProtection="1">
      <alignment horizontal="center" vertical="center" shrinkToFit="1"/>
      <protection locked="0"/>
    </xf>
    <xf numFmtId="0" fontId="2" fillId="2" borderId="6" xfId="2" applyFont="1" applyFill="1" applyBorder="1" applyAlignment="1" applyProtection="1">
      <alignment horizontal="center" vertical="center" shrinkToFit="1"/>
      <protection locked="0"/>
    </xf>
    <xf numFmtId="0" fontId="2" fillId="2" borderId="13" xfId="2" applyFont="1" applyFill="1" applyBorder="1" applyAlignment="1" applyProtection="1">
      <alignment horizontal="center" vertical="center" shrinkToFit="1"/>
      <protection locked="0"/>
    </xf>
    <xf numFmtId="0" fontId="11" fillId="0" borderId="0" xfId="2" applyFont="1" applyAlignment="1" applyProtection="1">
      <alignment horizontal="center" wrapText="1"/>
    </xf>
    <xf numFmtId="0" fontId="11" fillId="0" borderId="0" xfId="2" applyFont="1" applyAlignment="1" applyProtection="1">
      <alignment horizontal="center"/>
    </xf>
    <xf numFmtId="0" fontId="11" fillId="0" borderId="0" xfId="2" applyFont="1" applyFill="1" applyBorder="1" applyAlignment="1" applyProtection="1">
      <alignment horizontal="center"/>
    </xf>
    <xf numFmtId="0" fontId="11" fillId="0" borderId="2" xfId="2" applyFont="1" applyFill="1" applyBorder="1" applyAlignment="1" applyProtection="1">
      <alignment horizontal="center"/>
    </xf>
    <xf numFmtId="176" fontId="7" fillId="0" borderId="2" xfId="2" applyNumberFormat="1" applyFont="1" applyFill="1" applyBorder="1" applyAlignment="1" applyProtection="1">
      <alignment horizontal="center"/>
      <protection locked="0"/>
    </xf>
    <xf numFmtId="0" fontId="2" fillId="0" borderId="23" xfId="2" applyFont="1" applyBorder="1" applyAlignment="1" applyProtection="1">
      <alignment horizontal="center"/>
      <protection locked="0"/>
    </xf>
    <xf numFmtId="38" fontId="11" fillId="5" borderId="41" xfId="4" applyFont="1" applyFill="1" applyBorder="1" applyAlignment="1" applyProtection="1">
      <alignment horizontal="right"/>
      <protection hidden="1"/>
    </xf>
    <xf numFmtId="38" fontId="11" fillId="5" borderId="42" xfId="4" applyFont="1" applyFill="1" applyBorder="1" applyAlignment="1" applyProtection="1">
      <alignment horizontal="right"/>
      <protection hidden="1"/>
    </xf>
    <xf numFmtId="38" fontId="11" fillId="5" borderId="40" xfId="4" applyFont="1" applyFill="1" applyBorder="1" applyAlignment="1" applyProtection="1">
      <alignment horizontal="right"/>
      <protection hidden="1"/>
    </xf>
    <xf numFmtId="38" fontId="11" fillId="5" borderId="10" xfId="4" applyFont="1" applyFill="1" applyBorder="1" applyAlignment="1" applyProtection="1">
      <alignment horizontal="right"/>
      <protection hidden="1"/>
    </xf>
    <xf numFmtId="0" fontId="4" fillId="0" borderId="1" xfId="2" applyFont="1" applyBorder="1" applyAlignment="1" applyProtection="1">
      <alignment horizontal="center"/>
      <protection locked="0"/>
    </xf>
    <xf numFmtId="0" fontId="11" fillId="0" borderId="2" xfId="2" applyFont="1" applyBorder="1" applyAlignment="1" applyProtection="1">
      <alignment horizontal="center" vertical="center"/>
    </xf>
    <xf numFmtId="0" fontId="2" fillId="0" borderId="23" xfId="2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38" fontId="12" fillId="0" borderId="6" xfId="6" applyFont="1" applyFill="1" applyBorder="1" applyAlignment="1" applyProtection="1">
      <alignment horizontal="right" vertical="center"/>
      <protection locked="0"/>
    </xf>
    <xf numFmtId="38" fontId="12" fillId="0" borderId="19" xfId="6" applyFont="1" applyFill="1" applyBorder="1" applyAlignment="1" applyProtection="1">
      <alignment horizontal="right" vertical="center"/>
      <protection locked="0"/>
    </xf>
    <xf numFmtId="38" fontId="11" fillId="0" borderId="27" xfId="8" applyFont="1" applyBorder="1" applyAlignment="1" applyProtection="1">
      <alignment horizontal="right" vertical="center"/>
      <protection locked="0"/>
    </xf>
    <xf numFmtId="38" fontId="11" fillId="0" borderId="19" xfId="8" applyFont="1" applyBorder="1" applyAlignment="1" applyProtection="1">
      <alignment horizontal="right" vertical="center"/>
      <protection locked="0"/>
    </xf>
    <xf numFmtId="9" fontId="11" fillId="0" borderId="18" xfId="5" applyNumberFormat="1" applyFont="1" applyBorder="1" applyAlignment="1" applyProtection="1">
      <alignment horizontal="center" vertical="center"/>
      <protection locked="0"/>
    </xf>
    <xf numFmtId="38" fontId="11" fillId="0" borderId="27" xfId="4" applyFont="1" applyBorder="1" applyAlignment="1" applyProtection="1">
      <alignment vertical="center"/>
      <protection locked="0"/>
    </xf>
    <xf numFmtId="38" fontId="11" fillId="0" borderId="19" xfId="4" applyFont="1" applyBorder="1" applyAlignment="1" applyProtection="1">
      <alignment vertical="center"/>
      <protection locked="0"/>
    </xf>
    <xf numFmtId="38" fontId="11" fillId="5" borderId="6" xfId="6" applyFont="1" applyFill="1" applyBorder="1" applyAlignment="1" applyProtection="1">
      <alignment vertical="center"/>
      <protection hidden="1"/>
    </xf>
    <xf numFmtId="38" fontId="11" fillId="5" borderId="13" xfId="6" applyFont="1" applyFill="1" applyBorder="1" applyAlignment="1" applyProtection="1">
      <alignment vertical="center"/>
      <protection hidden="1"/>
    </xf>
  </cellXfs>
  <cellStyles count="10">
    <cellStyle name="パーセント" xfId="1" builtinId="5"/>
    <cellStyle name="パーセント 3" xfId="7" xr:uid="{00000000-0005-0000-0000-000001000000}"/>
    <cellStyle name="パーセント 4" xfId="5" xr:uid="{00000000-0005-0000-0000-000002000000}"/>
    <cellStyle name="桁区切り" xfId="8" builtinId="6"/>
    <cellStyle name="桁区切り 3 2" xfId="6" xr:uid="{00000000-0005-0000-0000-000004000000}"/>
    <cellStyle name="桁区切り 4" xfId="4" xr:uid="{00000000-0005-0000-0000-000005000000}"/>
    <cellStyle name="標準" xfId="0" builtinId="0"/>
    <cellStyle name="標準 3" xfId="9" xr:uid="{34AA738F-6492-40CC-9B00-241C68E96522}"/>
    <cellStyle name="標準 4" xfId="3" xr:uid="{00000000-0005-0000-0000-000007000000}"/>
    <cellStyle name="標準_Sheet1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142876</xdr:colOff>
      <xdr:row>0</xdr:row>
      <xdr:rowOff>107156</xdr:rowOff>
    </xdr:from>
    <xdr:ext cx="1768929" cy="544830"/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4BA51D7-B88C-4B63-B501-E15819F960C3}"/>
            </a:ext>
          </a:extLst>
        </xdr:cNvPr>
        <xdr:cNvSpPr/>
      </xdr:nvSpPr>
      <xdr:spPr>
        <a:xfrm>
          <a:off x="16430626" y="107156"/>
          <a:ext cx="1768929" cy="54483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Z57"/>
  <sheetViews>
    <sheetView showGridLines="0" tabSelected="1" zoomScale="69" zoomScaleNormal="69" workbookViewId="0"/>
  </sheetViews>
  <sheetFormatPr defaultRowHeight="13.5" x14ac:dyDescent="0.15"/>
  <cols>
    <col min="1" max="1" width="1.5" style="2" customWidth="1"/>
    <col min="2" max="2" width="4.375" style="2" customWidth="1"/>
    <col min="3" max="3" width="10.625" style="2" customWidth="1"/>
    <col min="4" max="4" width="15.375" style="2" customWidth="1"/>
    <col min="5" max="5" width="9" style="2"/>
    <col min="6" max="15" width="9.5" style="2" customWidth="1"/>
    <col min="16" max="24" width="9.75" style="2" customWidth="1"/>
    <col min="25" max="16384" width="9" style="2"/>
  </cols>
  <sheetData>
    <row r="1" spans="2:26" ht="10.5" customHeight="1" x14ac:dyDescent="0.15"/>
    <row r="2" spans="2:26" ht="20.100000000000001" customHeight="1" thickBot="1" x14ac:dyDescent="0.25">
      <c r="B2" s="1"/>
      <c r="C2" s="1"/>
      <c r="D2" s="140" t="s">
        <v>53</v>
      </c>
      <c r="E2" s="140"/>
      <c r="F2" s="1"/>
      <c r="G2" s="1"/>
      <c r="H2" s="1"/>
      <c r="I2" s="1"/>
      <c r="J2" s="1"/>
      <c r="K2" s="138" t="s">
        <v>33</v>
      </c>
      <c r="L2" s="138"/>
      <c r="M2" s="138"/>
      <c r="N2" s="138"/>
      <c r="O2" s="138"/>
      <c r="P2" s="40"/>
      <c r="Q2" s="1"/>
      <c r="R2" s="1"/>
      <c r="S2" s="1"/>
      <c r="T2" s="1"/>
      <c r="U2" s="1"/>
      <c r="V2" s="1"/>
      <c r="W2" s="1"/>
      <c r="X2" s="1"/>
      <c r="Y2" s="1"/>
    </row>
    <row r="3" spans="2:26" ht="20.100000000000001" customHeight="1" thickTop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21"/>
      <c r="M3" s="21"/>
      <c r="N3" s="21"/>
      <c r="O3" s="21"/>
      <c r="P3" s="21"/>
      <c r="Q3" s="1"/>
      <c r="R3" s="1"/>
      <c r="S3" s="1"/>
      <c r="T3" s="133" t="s">
        <v>29</v>
      </c>
      <c r="U3" s="133"/>
      <c r="V3" s="136">
        <f>G47</f>
        <v>0</v>
      </c>
      <c r="W3" s="137"/>
      <c r="X3" s="1"/>
      <c r="Y3" s="1"/>
    </row>
    <row r="4" spans="2:26" ht="20.100000000000001" customHeight="1" x14ac:dyDescent="0.2">
      <c r="B4" s="1"/>
      <c r="C4" s="3"/>
      <c r="D4" s="3"/>
      <c r="E4" s="3"/>
      <c r="F4" s="3"/>
      <c r="G4" s="3"/>
      <c r="H4" s="1"/>
      <c r="I4" s="1"/>
      <c r="J4" s="1"/>
      <c r="K4" s="1"/>
      <c r="L4" s="14"/>
      <c r="M4" s="7"/>
      <c r="N4" s="7"/>
      <c r="O4" s="7"/>
      <c r="P4" s="7"/>
      <c r="Q4" s="38"/>
      <c r="R4" s="1"/>
      <c r="S4" s="4"/>
      <c r="T4" s="133" t="s">
        <v>6</v>
      </c>
      <c r="U4" s="133"/>
      <c r="V4" s="136">
        <f>I47</f>
        <v>0</v>
      </c>
      <c r="W4" s="137"/>
      <c r="X4" s="5"/>
      <c r="Y4" s="1"/>
    </row>
    <row r="5" spans="2:26" ht="20.100000000000001" customHeight="1" x14ac:dyDescent="0.2">
      <c r="B5" s="1"/>
      <c r="C5" s="57" t="s">
        <v>40</v>
      </c>
      <c r="D5" s="139"/>
      <c r="E5" s="139"/>
      <c r="F5" s="20"/>
      <c r="G5" s="19"/>
      <c r="H5" s="15"/>
      <c r="I5" s="16"/>
      <c r="J5" s="16"/>
      <c r="K5" s="16"/>
      <c r="L5" s="17"/>
      <c r="M5" s="17"/>
      <c r="N5" s="17"/>
      <c r="O5" s="17"/>
      <c r="P5" s="17"/>
      <c r="Q5" s="39"/>
      <c r="R5" s="1"/>
      <c r="S5" s="4"/>
      <c r="T5" s="133" t="s">
        <v>19</v>
      </c>
      <c r="U5" s="133"/>
      <c r="V5" s="136">
        <f>SUM(J11:J42)</f>
        <v>0</v>
      </c>
      <c r="W5" s="137"/>
      <c r="X5" s="5"/>
      <c r="Y5" s="1"/>
    </row>
    <row r="6" spans="2:26" ht="20.100000000000001" customHeight="1" x14ac:dyDescent="0.2">
      <c r="B6" s="1"/>
      <c r="C6" s="128" t="s">
        <v>41</v>
      </c>
      <c r="D6" s="130"/>
      <c r="E6" s="130"/>
      <c r="F6" s="130"/>
      <c r="G6" s="130"/>
      <c r="H6" s="20"/>
      <c r="I6" s="16"/>
      <c r="J6" s="16"/>
      <c r="K6" s="69" t="s">
        <v>54</v>
      </c>
      <c r="L6" s="132"/>
      <c r="M6" s="132"/>
      <c r="N6" s="132"/>
      <c r="O6" s="16" t="s">
        <v>0</v>
      </c>
      <c r="P6" s="16"/>
      <c r="Q6" s="16"/>
      <c r="R6" s="1"/>
      <c r="S6" s="22"/>
      <c r="T6" s="133" t="s">
        <v>20</v>
      </c>
      <c r="U6" s="133"/>
      <c r="V6" s="134">
        <f>K47</f>
        <v>0</v>
      </c>
      <c r="W6" s="135"/>
      <c r="X6" s="5"/>
      <c r="Y6" s="6"/>
    </row>
    <row r="7" spans="2:26" ht="20.100000000000001" customHeight="1" x14ac:dyDescent="0.2">
      <c r="B7" s="1"/>
      <c r="C7" s="129"/>
      <c r="D7" s="131"/>
      <c r="E7" s="131"/>
      <c r="F7" s="131"/>
      <c r="G7" s="131"/>
      <c r="H7" s="20"/>
      <c r="I7" s="16"/>
      <c r="J7" s="16"/>
      <c r="K7" s="16"/>
      <c r="L7" s="18"/>
      <c r="M7" s="18"/>
      <c r="N7" s="18"/>
      <c r="O7" s="18"/>
      <c r="P7" s="18"/>
      <c r="Q7" s="16"/>
      <c r="R7" s="1"/>
      <c r="S7" s="22"/>
      <c r="T7" s="133" t="s">
        <v>21</v>
      </c>
      <c r="U7" s="133"/>
      <c r="V7" s="136">
        <f>L47</f>
        <v>0</v>
      </c>
      <c r="W7" s="137"/>
      <c r="X7" s="5"/>
      <c r="Y7" s="1"/>
    </row>
    <row r="8" spans="2:26" ht="20.100000000000001" customHeight="1" thickBo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7"/>
      <c r="X8" s="36" t="s">
        <v>32</v>
      </c>
      <c r="Y8" s="1"/>
    </row>
    <row r="9" spans="2:26" s="41" customFormat="1" ht="20.100000000000001" customHeight="1" x14ac:dyDescent="0.15">
      <c r="B9" s="42"/>
      <c r="C9" s="122" t="s">
        <v>1</v>
      </c>
      <c r="D9" s="124" t="s">
        <v>2</v>
      </c>
      <c r="E9" s="126" t="s">
        <v>3</v>
      </c>
      <c r="F9" s="124" t="s">
        <v>4</v>
      </c>
      <c r="G9" s="63" t="s">
        <v>5</v>
      </c>
      <c r="H9" s="124" t="s">
        <v>6</v>
      </c>
      <c r="I9" s="124"/>
      <c r="J9" s="64" t="s">
        <v>7</v>
      </c>
      <c r="K9" s="64" t="s">
        <v>8</v>
      </c>
      <c r="L9" s="64" t="s">
        <v>9</v>
      </c>
      <c r="M9" s="124" t="s">
        <v>10</v>
      </c>
      <c r="N9" s="124"/>
      <c r="O9" s="124"/>
      <c r="P9" s="43"/>
      <c r="Q9" s="44" t="s">
        <v>11</v>
      </c>
      <c r="R9" s="44"/>
      <c r="S9" s="44" t="s">
        <v>12</v>
      </c>
      <c r="T9" s="44"/>
      <c r="U9" s="44" t="s">
        <v>13</v>
      </c>
      <c r="V9" s="44"/>
      <c r="W9" s="44" t="s">
        <v>14</v>
      </c>
      <c r="X9" s="45"/>
      <c r="Y9" s="116" t="s">
        <v>15</v>
      </c>
    </row>
    <row r="10" spans="2:26" s="41" customFormat="1" ht="20.100000000000001" customHeight="1" thickBot="1" x14ac:dyDescent="0.2">
      <c r="B10" s="42"/>
      <c r="C10" s="123"/>
      <c r="D10" s="125"/>
      <c r="E10" s="127"/>
      <c r="F10" s="125"/>
      <c r="G10" s="62" t="s">
        <v>16</v>
      </c>
      <c r="H10" s="62" t="s">
        <v>17</v>
      </c>
      <c r="I10" s="62" t="s">
        <v>18</v>
      </c>
      <c r="J10" s="65" t="s">
        <v>19</v>
      </c>
      <c r="K10" s="65" t="s">
        <v>20</v>
      </c>
      <c r="L10" s="65" t="s">
        <v>21</v>
      </c>
      <c r="M10" s="62" t="s">
        <v>22</v>
      </c>
      <c r="N10" s="62" t="s">
        <v>23</v>
      </c>
      <c r="O10" s="62" t="s">
        <v>24</v>
      </c>
      <c r="P10" s="46"/>
      <c r="Q10" s="58"/>
      <c r="R10" s="47" t="str">
        <f>IF(Q10="","",IF(Q10=12,1,Q10+1))</f>
        <v/>
      </c>
      <c r="S10" s="47" t="str">
        <f t="shared" ref="S10:W10" si="0">IF(R10="","",IF(R10=12,1,R10+1))</f>
        <v/>
      </c>
      <c r="T10" s="47" t="str">
        <f t="shared" si="0"/>
        <v/>
      </c>
      <c r="U10" s="47" t="str">
        <f t="shared" si="0"/>
        <v/>
      </c>
      <c r="V10" s="47" t="str">
        <f t="shared" si="0"/>
        <v/>
      </c>
      <c r="W10" s="52" t="str">
        <f t="shared" si="0"/>
        <v/>
      </c>
      <c r="X10" s="48" t="s">
        <v>25</v>
      </c>
      <c r="Y10" s="116"/>
    </row>
    <row r="11" spans="2:26" s="9" customFormat="1" ht="20.100000000000001" customHeight="1" x14ac:dyDescent="0.15">
      <c r="B11" s="98">
        <v>1</v>
      </c>
      <c r="C11" s="117"/>
      <c r="D11" s="119"/>
      <c r="E11" s="121"/>
      <c r="F11" s="61"/>
      <c r="G11" s="35"/>
      <c r="H11" s="105"/>
      <c r="I11" s="90">
        <f>G11*H11</f>
        <v>0</v>
      </c>
      <c r="J11" s="87"/>
      <c r="K11" s="89">
        <f>G11-J11</f>
        <v>0</v>
      </c>
      <c r="L11" s="90">
        <f>I11-J11</f>
        <v>0</v>
      </c>
      <c r="M11" s="92"/>
      <c r="N11" s="112"/>
      <c r="O11" s="92"/>
      <c r="P11" s="10" t="s">
        <v>26</v>
      </c>
      <c r="Q11" s="27"/>
      <c r="R11" s="23"/>
      <c r="S11" s="23"/>
      <c r="T11" s="23"/>
      <c r="U11" s="23"/>
      <c r="V11" s="23"/>
      <c r="W11" s="23"/>
      <c r="X11" s="24">
        <f>SUM(Q11:W11)</f>
        <v>0</v>
      </c>
      <c r="Y11" s="71" t="str">
        <f>IF(G12="","",G12/G11)</f>
        <v/>
      </c>
    </row>
    <row r="12" spans="2:26" s="9" customFormat="1" ht="20.100000000000001" customHeight="1" x14ac:dyDescent="0.15">
      <c r="B12" s="98"/>
      <c r="C12" s="118"/>
      <c r="D12" s="120"/>
      <c r="E12" s="121"/>
      <c r="F12" s="54"/>
      <c r="G12" s="56"/>
      <c r="H12" s="108"/>
      <c r="I12" s="91"/>
      <c r="J12" s="109"/>
      <c r="K12" s="91"/>
      <c r="L12" s="91"/>
      <c r="M12" s="97"/>
      <c r="N12" s="113"/>
      <c r="O12" s="97"/>
      <c r="P12" s="11" t="s">
        <v>27</v>
      </c>
      <c r="Q12" s="68"/>
      <c r="R12" s="56"/>
      <c r="S12" s="56"/>
      <c r="T12" s="56"/>
      <c r="U12" s="56"/>
      <c r="V12" s="56"/>
      <c r="W12" s="56"/>
      <c r="X12" s="26">
        <f t="shared" ref="X12:X46" si="1">SUM(Q12:W12)</f>
        <v>0</v>
      </c>
      <c r="Y12" s="71"/>
      <c r="Z12" s="9" t="str">
        <f>IF(X11+X12=K11,"","※")</f>
        <v/>
      </c>
    </row>
    <row r="13" spans="2:26" s="9" customFormat="1" ht="20.100000000000001" customHeight="1" x14ac:dyDescent="0.15">
      <c r="B13" s="98">
        <v>2</v>
      </c>
      <c r="C13" s="99"/>
      <c r="D13" s="110"/>
      <c r="E13" s="103"/>
      <c r="F13" s="61"/>
      <c r="G13" s="35"/>
      <c r="H13" s="114"/>
      <c r="I13" s="90">
        <f>G13*H13</f>
        <v>0</v>
      </c>
      <c r="J13" s="87"/>
      <c r="K13" s="89">
        <f>G13-J13</f>
        <v>0</v>
      </c>
      <c r="L13" s="90">
        <f>I13-J13</f>
        <v>0</v>
      </c>
      <c r="M13" s="92"/>
      <c r="N13" s="112"/>
      <c r="O13" s="92"/>
      <c r="P13" s="10" t="s">
        <v>26</v>
      </c>
      <c r="Q13" s="23"/>
      <c r="R13" s="27"/>
      <c r="S13" s="27"/>
      <c r="T13" s="27"/>
      <c r="U13" s="27"/>
      <c r="V13" s="27"/>
      <c r="W13" s="27"/>
      <c r="X13" s="24">
        <f t="shared" si="1"/>
        <v>0</v>
      </c>
      <c r="Y13" s="71" t="str">
        <f t="shared" ref="Y13" si="2">IF(G14="","",G14/G13)</f>
        <v/>
      </c>
    </row>
    <row r="14" spans="2:26" s="9" customFormat="1" ht="20.100000000000001" customHeight="1" x14ac:dyDescent="0.15">
      <c r="B14" s="98"/>
      <c r="C14" s="107"/>
      <c r="D14" s="111"/>
      <c r="E14" s="103"/>
      <c r="F14" s="54"/>
      <c r="G14" s="56"/>
      <c r="H14" s="115"/>
      <c r="I14" s="91"/>
      <c r="J14" s="109"/>
      <c r="K14" s="91"/>
      <c r="L14" s="91"/>
      <c r="M14" s="97"/>
      <c r="N14" s="113"/>
      <c r="O14" s="97"/>
      <c r="P14" s="11" t="s">
        <v>27</v>
      </c>
      <c r="Q14" s="56"/>
      <c r="R14" s="56"/>
      <c r="S14" s="56"/>
      <c r="T14" s="56"/>
      <c r="U14" s="56"/>
      <c r="V14" s="56"/>
      <c r="W14" s="56"/>
      <c r="X14" s="26">
        <f t="shared" si="1"/>
        <v>0</v>
      </c>
      <c r="Y14" s="71"/>
      <c r="Z14" s="9" t="str">
        <f t="shared" ref="Z14" si="3">IF(X13+X14=K13,"","※")</f>
        <v/>
      </c>
    </row>
    <row r="15" spans="2:26" s="9" customFormat="1" ht="20.100000000000001" customHeight="1" x14ac:dyDescent="0.15">
      <c r="B15" s="98">
        <v>3</v>
      </c>
      <c r="C15" s="99"/>
      <c r="D15" s="110"/>
      <c r="E15" s="103"/>
      <c r="F15" s="61"/>
      <c r="G15" s="35"/>
      <c r="H15" s="114"/>
      <c r="I15" s="89">
        <f>G15*H15</f>
        <v>0</v>
      </c>
      <c r="J15" s="87"/>
      <c r="K15" s="89">
        <f>G15-J15</f>
        <v>0</v>
      </c>
      <c r="L15" s="90">
        <f>I15-J15</f>
        <v>0</v>
      </c>
      <c r="M15" s="92"/>
      <c r="N15" s="112"/>
      <c r="O15" s="92"/>
      <c r="P15" s="10" t="s">
        <v>26</v>
      </c>
      <c r="Q15" s="27"/>
      <c r="R15" s="27"/>
      <c r="S15" s="27"/>
      <c r="T15" s="27"/>
      <c r="U15" s="27"/>
      <c r="V15" s="27"/>
      <c r="W15" s="27"/>
      <c r="X15" s="24">
        <f t="shared" si="1"/>
        <v>0</v>
      </c>
      <c r="Y15" s="71" t="str">
        <f t="shared" ref="Y15" si="4">IF(G16="","",G16/G15)</f>
        <v/>
      </c>
    </row>
    <row r="16" spans="2:26" s="9" customFormat="1" ht="20.100000000000001" customHeight="1" x14ac:dyDescent="0.15">
      <c r="B16" s="98"/>
      <c r="C16" s="107"/>
      <c r="D16" s="111"/>
      <c r="E16" s="103"/>
      <c r="F16" s="54"/>
      <c r="G16" s="56"/>
      <c r="H16" s="115"/>
      <c r="I16" s="91"/>
      <c r="J16" s="109"/>
      <c r="K16" s="91"/>
      <c r="L16" s="91"/>
      <c r="M16" s="97"/>
      <c r="N16" s="113"/>
      <c r="O16" s="97"/>
      <c r="P16" s="11" t="s">
        <v>27</v>
      </c>
      <c r="Q16" s="56"/>
      <c r="R16" s="56"/>
      <c r="S16" s="56"/>
      <c r="T16" s="56"/>
      <c r="U16" s="56"/>
      <c r="V16" s="56"/>
      <c r="W16" s="56"/>
      <c r="X16" s="26">
        <f t="shared" si="1"/>
        <v>0</v>
      </c>
      <c r="Y16" s="71"/>
      <c r="Z16" s="9" t="str">
        <f t="shared" ref="Z16" si="5">IF(X15+X16=K15,"","※")</f>
        <v/>
      </c>
    </row>
    <row r="17" spans="2:26" s="9" customFormat="1" ht="20.100000000000001" customHeight="1" x14ac:dyDescent="0.15">
      <c r="B17" s="98">
        <v>4</v>
      </c>
      <c r="C17" s="99"/>
      <c r="D17" s="110"/>
      <c r="E17" s="103"/>
      <c r="F17" s="61"/>
      <c r="G17" s="35"/>
      <c r="H17" s="105"/>
      <c r="I17" s="89">
        <f>G17*H17</f>
        <v>0</v>
      </c>
      <c r="J17" s="87"/>
      <c r="K17" s="89">
        <f>G17-J17</f>
        <v>0</v>
      </c>
      <c r="L17" s="90">
        <f>I17-J17</f>
        <v>0</v>
      </c>
      <c r="M17" s="92"/>
      <c r="N17" s="112"/>
      <c r="O17" s="92"/>
      <c r="P17" s="10" t="s">
        <v>26</v>
      </c>
      <c r="Q17" s="27"/>
      <c r="R17" s="27"/>
      <c r="S17" s="27"/>
      <c r="T17" s="27"/>
      <c r="U17" s="27"/>
      <c r="V17" s="27"/>
      <c r="W17" s="27"/>
      <c r="X17" s="24">
        <f t="shared" si="1"/>
        <v>0</v>
      </c>
      <c r="Y17" s="71" t="str">
        <f t="shared" ref="Y17" si="6">IF(G18="","",G18/G17)</f>
        <v/>
      </c>
    </row>
    <row r="18" spans="2:26" s="9" customFormat="1" ht="20.100000000000001" customHeight="1" x14ac:dyDescent="0.15">
      <c r="B18" s="98"/>
      <c r="C18" s="107"/>
      <c r="D18" s="111"/>
      <c r="E18" s="103"/>
      <c r="F18" s="54"/>
      <c r="G18" s="56"/>
      <c r="H18" s="108"/>
      <c r="I18" s="91"/>
      <c r="J18" s="109"/>
      <c r="K18" s="91"/>
      <c r="L18" s="91"/>
      <c r="M18" s="97"/>
      <c r="N18" s="113"/>
      <c r="O18" s="97"/>
      <c r="P18" s="11" t="s">
        <v>27</v>
      </c>
      <c r="Q18" s="28"/>
      <c r="R18" s="56"/>
      <c r="S18" s="56"/>
      <c r="T18" s="56"/>
      <c r="U18" s="56"/>
      <c r="V18" s="56"/>
      <c r="W18" s="56"/>
      <c r="X18" s="26">
        <f t="shared" si="1"/>
        <v>0</v>
      </c>
      <c r="Y18" s="71"/>
      <c r="Z18" s="9" t="str">
        <f t="shared" ref="Z18" si="7">IF(X17+X18=K17,"","※")</f>
        <v/>
      </c>
    </row>
    <row r="19" spans="2:26" s="9" customFormat="1" ht="20.100000000000001" customHeight="1" x14ac:dyDescent="0.15">
      <c r="B19" s="98">
        <v>5</v>
      </c>
      <c r="C19" s="99"/>
      <c r="D19" s="103"/>
      <c r="E19" s="103"/>
      <c r="F19" s="61"/>
      <c r="G19" s="35"/>
      <c r="H19" s="105"/>
      <c r="I19" s="89">
        <f>G19*H19</f>
        <v>0</v>
      </c>
      <c r="J19" s="87"/>
      <c r="K19" s="89">
        <f>G19-J19</f>
        <v>0</v>
      </c>
      <c r="L19" s="90">
        <f>I19-J19</f>
        <v>0</v>
      </c>
      <c r="M19" s="92"/>
      <c r="N19" s="94"/>
      <c r="O19" s="92"/>
      <c r="P19" s="10" t="s">
        <v>26</v>
      </c>
      <c r="Q19" s="27"/>
      <c r="R19" s="27"/>
      <c r="S19" s="27"/>
      <c r="T19" s="27"/>
      <c r="U19" s="27"/>
      <c r="V19" s="27"/>
      <c r="W19" s="27"/>
      <c r="X19" s="24">
        <f t="shared" si="1"/>
        <v>0</v>
      </c>
      <c r="Y19" s="71" t="str">
        <f t="shared" ref="Y19" si="8">IF(G20="","",G20/G19)</f>
        <v/>
      </c>
    </row>
    <row r="20" spans="2:26" s="9" customFormat="1" ht="20.100000000000001" customHeight="1" x14ac:dyDescent="0.15">
      <c r="B20" s="98"/>
      <c r="C20" s="107"/>
      <c r="D20" s="103"/>
      <c r="E20" s="103"/>
      <c r="F20" s="54"/>
      <c r="G20" s="56"/>
      <c r="H20" s="108"/>
      <c r="I20" s="91"/>
      <c r="J20" s="109"/>
      <c r="K20" s="91"/>
      <c r="L20" s="91"/>
      <c r="M20" s="97"/>
      <c r="N20" s="95"/>
      <c r="O20" s="97"/>
      <c r="P20" s="11" t="s">
        <v>27</v>
      </c>
      <c r="Q20" s="56"/>
      <c r="R20" s="56"/>
      <c r="S20" s="56"/>
      <c r="T20" s="56"/>
      <c r="U20" s="56"/>
      <c r="V20" s="56"/>
      <c r="W20" s="56"/>
      <c r="X20" s="26">
        <f t="shared" si="1"/>
        <v>0</v>
      </c>
      <c r="Y20" s="71"/>
      <c r="Z20" s="9" t="str">
        <f t="shared" ref="Z20" si="9">IF(X19+X20=K19,"","※")</f>
        <v/>
      </c>
    </row>
    <row r="21" spans="2:26" s="9" customFormat="1" ht="20.100000000000001" customHeight="1" x14ac:dyDescent="0.15">
      <c r="B21" s="98">
        <v>6</v>
      </c>
      <c r="C21" s="99"/>
      <c r="D21" s="103"/>
      <c r="E21" s="103"/>
      <c r="F21" s="61"/>
      <c r="G21" s="35"/>
      <c r="H21" s="105"/>
      <c r="I21" s="89">
        <f>G21*H21</f>
        <v>0</v>
      </c>
      <c r="J21" s="87"/>
      <c r="K21" s="89">
        <f>G21-J21</f>
        <v>0</v>
      </c>
      <c r="L21" s="90">
        <f>I21-J21</f>
        <v>0</v>
      </c>
      <c r="M21" s="92"/>
      <c r="N21" s="94"/>
      <c r="O21" s="92"/>
      <c r="P21" s="10" t="s">
        <v>26</v>
      </c>
      <c r="Q21" s="27"/>
      <c r="R21" s="27"/>
      <c r="S21" s="27"/>
      <c r="T21" s="27"/>
      <c r="U21" s="27"/>
      <c r="V21" s="27"/>
      <c r="W21" s="27"/>
      <c r="X21" s="24">
        <f t="shared" si="1"/>
        <v>0</v>
      </c>
      <c r="Y21" s="71" t="str">
        <f t="shared" ref="Y21" si="10">IF(G22="","",G22/G21)</f>
        <v/>
      </c>
    </row>
    <row r="22" spans="2:26" s="9" customFormat="1" ht="20.100000000000001" customHeight="1" x14ac:dyDescent="0.15">
      <c r="B22" s="98"/>
      <c r="C22" s="107"/>
      <c r="D22" s="103"/>
      <c r="E22" s="103"/>
      <c r="F22" s="54"/>
      <c r="G22" s="56"/>
      <c r="H22" s="108"/>
      <c r="I22" s="91"/>
      <c r="J22" s="109"/>
      <c r="K22" s="91"/>
      <c r="L22" s="91"/>
      <c r="M22" s="97"/>
      <c r="N22" s="95"/>
      <c r="O22" s="97"/>
      <c r="P22" s="11" t="s">
        <v>27</v>
      </c>
      <c r="Q22" s="56"/>
      <c r="R22" s="56"/>
      <c r="S22" s="56"/>
      <c r="T22" s="56"/>
      <c r="U22" s="56"/>
      <c r="V22" s="56"/>
      <c r="W22" s="56"/>
      <c r="X22" s="26">
        <f t="shared" si="1"/>
        <v>0</v>
      </c>
      <c r="Y22" s="71"/>
      <c r="Z22" s="9" t="str">
        <f t="shared" ref="Z22" si="11">IF(X21+X22=K21,"","※")</f>
        <v/>
      </c>
    </row>
    <row r="23" spans="2:26" s="9" customFormat="1" ht="20.100000000000001" customHeight="1" x14ac:dyDescent="0.15">
      <c r="B23" s="98">
        <v>7</v>
      </c>
      <c r="C23" s="99"/>
      <c r="D23" s="103"/>
      <c r="E23" s="103"/>
      <c r="F23" s="61"/>
      <c r="G23" s="35"/>
      <c r="H23" s="105"/>
      <c r="I23" s="89">
        <f>G23*H23</f>
        <v>0</v>
      </c>
      <c r="J23" s="87"/>
      <c r="K23" s="89">
        <f>G23-J23</f>
        <v>0</v>
      </c>
      <c r="L23" s="90">
        <f>I23-J23</f>
        <v>0</v>
      </c>
      <c r="M23" s="92"/>
      <c r="N23" s="94"/>
      <c r="O23" s="92"/>
      <c r="P23" s="10" t="s">
        <v>26</v>
      </c>
      <c r="Q23" s="27"/>
      <c r="R23" s="27"/>
      <c r="S23" s="27"/>
      <c r="T23" s="27"/>
      <c r="U23" s="27"/>
      <c r="V23" s="27"/>
      <c r="W23" s="27"/>
      <c r="X23" s="24">
        <f t="shared" si="1"/>
        <v>0</v>
      </c>
      <c r="Y23" s="71" t="str">
        <f t="shared" ref="Y23" si="12">IF(G24="","",G24/G23)</f>
        <v/>
      </c>
    </row>
    <row r="24" spans="2:26" s="9" customFormat="1" ht="20.100000000000001" customHeight="1" x14ac:dyDescent="0.15">
      <c r="B24" s="98"/>
      <c r="C24" s="107"/>
      <c r="D24" s="103"/>
      <c r="E24" s="103"/>
      <c r="F24" s="54"/>
      <c r="G24" s="56"/>
      <c r="H24" s="108"/>
      <c r="I24" s="91"/>
      <c r="J24" s="109"/>
      <c r="K24" s="91"/>
      <c r="L24" s="91"/>
      <c r="M24" s="97"/>
      <c r="N24" s="95"/>
      <c r="O24" s="97"/>
      <c r="P24" s="11" t="s">
        <v>27</v>
      </c>
      <c r="Q24" s="56"/>
      <c r="R24" s="56"/>
      <c r="S24" s="56"/>
      <c r="T24" s="56"/>
      <c r="U24" s="56"/>
      <c r="V24" s="56"/>
      <c r="W24" s="56"/>
      <c r="X24" s="26">
        <f t="shared" si="1"/>
        <v>0</v>
      </c>
      <c r="Y24" s="71"/>
      <c r="Z24" s="9" t="str">
        <f t="shared" ref="Z24" si="13">IF(X23+X24=K23,"","※")</f>
        <v/>
      </c>
    </row>
    <row r="25" spans="2:26" s="9" customFormat="1" ht="20.100000000000001" customHeight="1" x14ac:dyDescent="0.15">
      <c r="B25" s="98">
        <v>8</v>
      </c>
      <c r="C25" s="99"/>
      <c r="D25" s="103"/>
      <c r="E25" s="103"/>
      <c r="F25" s="61"/>
      <c r="G25" s="35"/>
      <c r="H25" s="105"/>
      <c r="I25" s="89">
        <f>G25*H25</f>
        <v>0</v>
      </c>
      <c r="J25" s="87"/>
      <c r="K25" s="89">
        <f>G25-J25</f>
        <v>0</v>
      </c>
      <c r="L25" s="90">
        <f>I25-J25</f>
        <v>0</v>
      </c>
      <c r="M25" s="92"/>
      <c r="N25" s="94"/>
      <c r="O25" s="92"/>
      <c r="P25" s="10" t="s">
        <v>26</v>
      </c>
      <c r="Q25" s="27"/>
      <c r="R25" s="27"/>
      <c r="S25" s="27"/>
      <c r="T25" s="27"/>
      <c r="U25" s="27"/>
      <c r="V25" s="27"/>
      <c r="W25" s="27"/>
      <c r="X25" s="24">
        <f t="shared" si="1"/>
        <v>0</v>
      </c>
      <c r="Y25" s="71" t="str">
        <f t="shared" ref="Y25" si="14">IF(G26="","",G26/G25)</f>
        <v/>
      </c>
    </row>
    <row r="26" spans="2:26" s="9" customFormat="1" ht="20.100000000000001" customHeight="1" x14ac:dyDescent="0.15">
      <c r="B26" s="98"/>
      <c r="C26" s="107"/>
      <c r="D26" s="103"/>
      <c r="E26" s="103"/>
      <c r="F26" s="54"/>
      <c r="G26" s="56"/>
      <c r="H26" s="108"/>
      <c r="I26" s="91"/>
      <c r="J26" s="109"/>
      <c r="K26" s="91"/>
      <c r="L26" s="91"/>
      <c r="M26" s="97"/>
      <c r="N26" s="95"/>
      <c r="O26" s="97"/>
      <c r="P26" s="11" t="s">
        <v>27</v>
      </c>
      <c r="Q26" s="56"/>
      <c r="R26" s="56"/>
      <c r="S26" s="56"/>
      <c r="T26" s="56"/>
      <c r="U26" s="56"/>
      <c r="V26" s="56"/>
      <c r="W26" s="56"/>
      <c r="X26" s="26">
        <f t="shared" si="1"/>
        <v>0</v>
      </c>
      <c r="Y26" s="71"/>
      <c r="Z26" s="9" t="str">
        <f t="shared" ref="Z26" si="15">IF(X25+X26=K25,"","※")</f>
        <v/>
      </c>
    </row>
    <row r="27" spans="2:26" s="9" customFormat="1" ht="20.100000000000001" customHeight="1" x14ac:dyDescent="0.15">
      <c r="B27" s="98">
        <v>9</v>
      </c>
      <c r="C27" s="99"/>
      <c r="D27" s="103"/>
      <c r="E27" s="103"/>
      <c r="F27" s="61"/>
      <c r="G27" s="35"/>
      <c r="H27" s="105"/>
      <c r="I27" s="89">
        <f>G27*H27</f>
        <v>0</v>
      </c>
      <c r="J27" s="87"/>
      <c r="K27" s="89">
        <f>G27-J27</f>
        <v>0</v>
      </c>
      <c r="L27" s="90">
        <f>I27-J27</f>
        <v>0</v>
      </c>
      <c r="M27" s="92"/>
      <c r="N27" s="94"/>
      <c r="O27" s="92"/>
      <c r="P27" s="10" t="s">
        <v>26</v>
      </c>
      <c r="Q27" s="27"/>
      <c r="R27" s="27"/>
      <c r="S27" s="27"/>
      <c r="T27" s="27"/>
      <c r="U27" s="27"/>
      <c r="V27" s="27"/>
      <c r="W27" s="27"/>
      <c r="X27" s="24">
        <f t="shared" si="1"/>
        <v>0</v>
      </c>
      <c r="Y27" s="71" t="str">
        <f t="shared" ref="Y27" si="16">IF(G28="","",G28/G27)</f>
        <v/>
      </c>
    </row>
    <row r="28" spans="2:26" s="9" customFormat="1" ht="20.100000000000001" customHeight="1" x14ac:dyDescent="0.15">
      <c r="B28" s="98"/>
      <c r="C28" s="107"/>
      <c r="D28" s="103"/>
      <c r="E28" s="103"/>
      <c r="F28" s="54"/>
      <c r="G28" s="56"/>
      <c r="H28" s="108"/>
      <c r="I28" s="91"/>
      <c r="J28" s="109"/>
      <c r="K28" s="91"/>
      <c r="L28" s="91"/>
      <c r="M28" s="97"/>
      <c r="N28" s="95"/>
      <c r="O28" s="97"/>
      <c r="P28" s="11" t="s">
        <v>27</v>
      </c>
      <c r="Q28" s="56"/>
      <c r="R28" s="56"/>
      <c r="S28" s="56"/>
      <c r="T28" s="56"/>
      <c r="U28" s="56"/>
      <c r="V28" s="56"/>
      <c r="W28" s="56"/>
      <c r="X28" s="26">
        <f t="shared" si="1"/>
        <v>0</v>
      </c>
      <c r="Y28" s="71"/>
      <c r="Z28" s="9" t="str">
        <f t="shared" ref="Z28" si="17">IF(X27+X28=K27,"","※")</f>
        <v/>
      </c>
    </row>
    <row r="29" spans="2:26" s="9" customFormat="1" ht="20.100000000000001" customHeight="1" x14ac:dyDescent="0.15">
      <c r="B29" s="98">
        <v>10</v>
      </c>
      <c r="C29" s="99"/>
      <c r="D29" s="103"/>
      <c r="E29" s="103"/>
      <c r="F29" s="61"/>
      <c r="G29" s="35"/>
      <c r="H29" s="105"/>
      <c r="I29" s="89">
        <f>G29*H29</f>
        <v>0</v>
      </c>
      <c r="J29" s="87"/>
      <c r="K29" s="89">
        <f>G29-J29</f>
        <v>0</v>
      </c>
      <c r="L29" s="90">
        <f>I29-J29</f>
        <v>0</v>
      </c>
      <c r="M29" s="92"/>
      <c r="N29" s="94"/>
      <c r="O29" s="92"/>
      <c r="P29" s="10" t="s">
        <v>26</v>
      </c>
      <c r="Q29" s="27"/>
      <c r="R29" s="27"/>
      <c r="S29" s="27"/>
      <c r="T29" s="27"/>
      <c r="U29" s="27"/>
      <c r="V29" s="27"/>
      <c r="W29" s="27"/>
      <c r="X29" s="24">
        <f t="shared" si="1"/>
        <v>0</v>
      </c>
      <c r="Y29" s="71" t="str">
        <f t="shared" ref="Y29" si="18">IF(G30="","",G30/G29)</f>
        <v/>
      </c>
    </row>
    <row r="30" spans="2:26" s="9" customFormat="1" ht="20.100000000000001" customHeight="1" x14ac:dyDescent="0.15">
      <c r="B30" s="98"/>
      <c r="C30" s="107"/>
      <c r="D30" s="103"/>
      <c r="E30" s="103"/>
      <c r="F30" s="54"/>
      <c r="G30" s="56"/>
      <c r="H30" s="108"/>
      <c r="I30" s="91"/>
      <c r="J30" s="109"/>
      <c r="K30" s="91"/>
      <c r="L30" s="91"/>
      <c r="M30" s="97"/>
      <c r="N30" s="95"/>
      <c r="O30" s="97"/>
      <c r="P30" s="11" t="s">
        <v>27</v>
      </c>
      <c r="Q30" s="29"/>
      <c r="R30" s="56"/>
      <c r="S30" s="56"/>
      <c r="T30" s="56"/>
      <c r="U30" s="56"/>
      <c r="V30" s="56"/>
      <c r="W30" s="56"/>
      <c r="X30" s="26">
        <f t="shared" si="1"/>
        <v>0</v>
      </c>
      <c r="Y30" s="71"/>
      <c r="Z30" s="9" t="str">
        <f t="shared" ref="Z30" si="19">IF(X29+X30=K29,"","※")</f>
        <v/>
      </c>
    </row>
    <row r="31" spans="2:26" s="9" customFormat="1" ht="20.100000000000001" customHeight="1" x14ac:dyDescent="0.15">
      <c r="B31" s="98">
        <v>11</v>
      </c>
      <c r="C31" s="99"/>
      <c r="D31" s="103"/>
      <c r="E31" s="103"/>
      <c r="F31" s="61"/>
      <c r="G31" s="35"/>
      <c r="H31" s="105"/>
      <c r="I31" s="89">
        <f>G31*H31</f>
        <v>0</v>
      </c>
      <c r="J31" s="87"/>
      <c r="K31" s="89">
        <f>G31-J31</f>
        <v>0</v>
      </c>
      <c r="L31" s="90">
        <f>I31-J31</f>
        <v>0</v>
      </c>
      <c r="M31" s="92"/>
      <c r="N31" s="94"/>
      <c r="O31" s="92"/>
      <c r="P31" s="10" t="s">
        <v>26</v>
      </c>
      <c r="Q31" s="27"/>
      <c r="R31" s="27"/>
      <c r="S31" s="27"/>
      <c r="T31" s="27"/>
      <c r="U31" s="27"/>
      <c r="V31" s="27"/>
      <c r="W31" s="27"/>
      <c r="X31" s="24">
        <f t="shared" si="1"/>
        <v>0</v>
      </c>
      <c r="Y31" s="71" t="str">
        <f t="shared" ref="Y31" si="20">IF(G32="","",G32/G31)</f>
        <v/>
      </c>
    </row>
    <row r="32" spans="2:26" s="9" customFormat="1" ht="20.100000000000001" customHeight="1" x14ac:dyDescent="0.15">
      <c r="B32" s="98"/>
      <c r="C32" s="107"/>
      <c r="D32" s="103"/>
      <c r="E32" s="103"/>
      <c r="F32" s="54"/>
      <c r="G32" s="56"/>
      <c r="H32" s="108"/>
      <c r="I32" s="91"/>
      <c r="J32" s="109"/>
      <c r="K32" s="91"/>
      <c r="L32" s="91"/>
      <c r="M32" s="97"/>
      <c r="N32" s="95"/>
      <c r="O32" s="97"/>
      <c r="P32" s="11" t="s">
        <v>27</v>
      </c>
      <c r="Q32" s="56"/>
      <c r="R32" s="56"/>
      <c r="S32" s="56"/>
      <c r="T32" s="56"/>
      <c r="U32" s="56"/>
      <c r="V32" s="56"/>
      <c r="W32" s="56"/>
      <c r="X32" s="26">
        <f t="shared" si="1"/>
        <v>0</v>
      </c>
      <c r="Y32" s="71"/>
      <c r="Z32" s="9" t="str">
        <f t="shared" ref="Z32" si="21">IF(X31+X32=K31,"","※")</f>
        <v/>
      </c>
    </row>
    <row r="33" spans="2:26" s="9" customFormat="1" ht="20.100000000000001" customHeight="1" x14ac:dyDescent="0.15">
      <c r="B33" s="98">
        <v>12</v>
      </c>
      <c r="C33" s="99"/>
      <c r="D33" s="103"/>
      <c r="E33" s="103"/>
      <c r="F33" s="61"/>
      <c r="G33" s="35"/>
      <c r="H33" s="105"/>
      <c r="I33" s="89">
        <f>G33*H33</f>
        <v>0</v>
      </c>
      <c r="J33" s="87"/>
      <c r="K33" s="89">
        <f>G33-J33</f>
        <v>0</v>
      </c>
      <c r="L33" s="90">
        <f>I33-J33</f>
        <v>0</v>
      </c>
      <c r="M33" s="92"/>
      <c r="N33" s="94"/>
      <c r="O33" s="92"/>
      <c r="P33" s="10" t="s">
        <v>26</v>
      </c>
      <c r="Q33" s="27"/>
      <c r="R33" s="27"/>
      <c r="S33" s="27"/>
      <c r="T33" s="27"/>
      <c r="U33" s="27"/>
      <c r="V33" s="27"/>
      <c r="W33" s="27"/>
      <c r="X33" s="24">
        <f t="shared" si="1"/>
        <v>0</v>
      </c>
      <c r="Y33" s="71" t="str">
        <f t="shared" ref="Y33" si="22">IF(G34="","",G34/G33)</f>
        <v/>
      </c>
    </row>
    <row r="34" spans="2:26" s="9" customFormat="1" ht="20.100000000000001" customHeight="1" x14ac:dyDescent="0.15">
      <c r="B34" s="98"/>
      <c r="C34" s="107"/>
      <c r="D34" s="103"/>
      <c r="E34" s="103"/>
      <c r="F34" s="55"/>
      <c r="G34" s="29"/>
      <c r="H34" s="106"/>
      <c r="I34" s="90"/>
      <c r="J34" s="88"/>
      <c r="K34" s="90"/>
      <c r="L34" s="91"/>
      <c r="M34" s="97"/>
      <c r="N34" s="95"/>
      <c r="O34" s="96"/>
      <c r="P34" s="11" t="s">
        <v>27</v>
      </c>
      <c r="Q34" s="56"/>
      <c r="R34" s="56"/>
      <c r="S34" s="56"/>
      <c r="T34" s="56"/>
      <c r="U34" s="56"/>
      <c r="V34" s="56"/>
      <c r="W34" s="56"/>
      <c r="X34" s="26">
        <f t="shared" si="1"/>
        <v>0</v>
      </c>
      <c r="Y34" s="71"/>
      <c r="Z34" s="9" t="str">
        <f t="shared" ref="Z34" si="23">IF(X33+X34=K33,"","※")</f>
        <v/>
      </c>
    </row>
    <row r="35" spans="2:26" s="9" customFormat="1" ht="20.100000000000001" customHeight="1" x14ac:dyDescent="0.15">
      <c r="B35" s="98">
        <v>13</v>
      </c>
      <c r="C35" s="99"/>
      <c r="D35" s="103"/>
      <c r="E35" s="103"/>
      <c r="F35" s="61"/>
      <c r="G35" s="35"/>
      <c r="H35" s="105"/>
      <c r="I35" s="89">
        <f>G35*H35</f>
        <v>0</v>
      </c>
      <c r="J35" s="87"/>
      <c r="K35" s="89">
        <f>G35-J35</f>
        <v>0</v>
      </c>
      <c r="L35" s="90">
        <f>I35-J35</f>
        <v>0</v>
      </c>
      <c r="M35" s="92"/>
      <c r="N35" s="94"/>
      <c r="O35" s="92"/>
      <c r="P35" s="10" t="s">
        <v>26</v>
      </c>
      <c r="Q35" s="27"/>
      <c r="R35" s="27"/>
      <c r="S35" s="27"/>
      <c r="T35" s="27"/>
      <c r="U35" s="27"/>
      <c r="V35" s="27"/>
      <c r="W35" s="27"/>
      <c r="X35" s="24">
        <f t="shared" si="1"/>
        <v>0</v>
      </c>
      <c r="Y35" s="71" t="str">
        <f t="shared" ref="Y35" si="24">IF(G36="","",G36/G35)</f>
        <v/>
      </c>
    </row>
    <row r="36" spans="2:26" s="9" customFormat="1" ht="20.100000000000001" customHeight="1" x14ac:dyDescent="0.15">
      <c r="B36" s="98"/>
      <c r="C36" s="107"/>
      <c r="D36" s="103"/>
      <c r="E36" s="103"/>
      <c r="F36" s="55"/>
      <c r="G36" s="29"/>
      <c r="H36" s="106"/>
      <c r="I36" s="90"/>
      <c r="J36" s="88"/>
      <c r="K36" s="90"/>
      <c r="L36" s="91"/>
      <c r="M36" s="97"/>
      <c r="N36" s="95"/>
      <c r="O36" s="96"/>
      <c r="P36" s="11" t="s">
        <v>27</v>
      </c>
      <c r="Q36" s="56"/>
      <c r="R36" s="56"/>
      <c r="S36" s="56"/>
      <c r="T36" s="56"/>
      <c r="U36" s="56"/>
      <c r="V36" s="56"/>
      <c r="W36" s="56"/>
      <c r="X36" s="26">
        <f t="shared" si="1"/>
        <v>0</v>
      </c>
      <c r="Y36" s="71"/>
      <c r="Z36" s="9" t="str">
        <f t="shared" ref="Z36" si="25">IF(X35+X36=K35,"","※")</f>
        <v/>
      </c>
    </row>
    <row r="37" spans="2:26" s="9" customFormat="1" ht="20.100000000000001" customHeight="1" x14ac:dyDescent="0.15">
      <c r="B37" s="98">
        <v>14</v>
      </c>
      <c r="C37" s="99"/>
      <c r="D37" s="103"/>
      <c r="E37" s="103"/>
      <c r="F37" s="61"/>
      <c r="G37" s="35"/>
      <c r="H37" s="105"/>
      <c r="I37" s="89">
        <f>G37*H37</f>
        <v>0</v>
      </c>
      <c r="J37" s="87"/>
      <c r="K37" s="89">
        <f>G37-J37</f>
        <v>0</v>
      </c>
      <c r="L37" s="90">
        <f>I37-J37</f>
        <v>0</v>
      </c>
      <c r="M37" s="92"/>
      <c r="N37" s="94"/>
      <c r="O37" s="92"/>
      <c r="P37" s="10" t="s">
        <v>26</v>
      </c>
      <c r="Q37" s="27"/>
      <c r="R37" s="27"/>
      <c r="S37" s="27"/>
      <c r="T37" s="27"/>
      <c r="U37" s="27"/>
      <c r="V37" s="27"/>
      <c r="W37" s="27"/>
      <c r="X37" s="24">
        <f t="shared" si="1"/>
        <v>0</v>
      </c>
      <c r="Y37" s="71" t="str">
        <f t="shared" ref="Y37" si="26">IF(G38="","",G38/G37)</f>
        <v/>
      </c>
    </row>
    <row r="38" spans="2:26" s="9" customFormat="1" ht="20.100000000000001" customHeight="1" x14ac:dyDescent="0.15">
      <c r="B38" s="98"/>
      <c r="C38" s="107"/>
      <c r="D38" s="103"/>
      <c r="E38" s="103"/>
      <c r="F38" s="55"/>
      <c r="G38" s="29"/>
      <c r="H38" s="106"/>
      <c r="I38" s="90"/>
      <c r="J38" s="88"/>
      <c r="K38" s="90"/>
      <c r="L38" s="91"/>
      <c r="M38" s="97"/>
      <c r="N38" s="95"/>
      <c r="O38" s="96"/>
      <c r="P38" s="11" t="s">
        <v>27</v>
      </c>
      <c r="Q38" s="56"/>
      <c r="R38" s="56"/>
      <c r="S38" s="56"/>
      <c r="T38" s="56"/>
      <c r="U38" s="56"/>
      <c r="V38" s="56"/>
      <c r="W38" s="56"/>
      <c r="X38" s="26">
        <f t="shared" si="1"/>
        <v>0</v>
      </c>
      <c r="Y38" s="71"/>
      <c r="Z38" s="9" t="str">
        <f t="shared" ref="Z38" si="27">IF(X37+X38=K37,"","※")</f>
        <v/>
      </c>
    </row>
    <row r="39" spans="2:26" s="9" customFormat="1" ht="20.100000000000001" customHeight="1" x14ac:dyDescent="0.15">
      <c r="B39" s="98">
        <v>15</v>
      </c>
      <c r="C39" s="99"/>
      <c r="D39" s="103"/>
      <c r="E39" s="103"/>
      <c r="F39" s="61"/>
      <c r="G39" s="35"/>
      <c r="H39" s="105"/>
      <c r="I39" s="89">
        <f>G39*H39</f>
        <v>0</v>
      </c>
      <c r="J39" s="87"/>
      <c r="K39" s="89">
        <f>G39-J39</f>
        <v>0</v>
      </c>
      <c r="L39" s="90">
        <f>I39-J39</f>
        <v>0</v>
      </c>
      <c r="M39" s="92"/>
      <c r="N39" s="94"/>
      <c r="O39" s="92"/>
      <c r="P39" s="10" t="s">
        <v>26</v>
      </c>
      <c r="Q39" s="27"/>
      <c r="R39" s="27"/>
      <c r="S39" s="27"/>
      <c r="T39" s="27"/>
      <c r="U39" s="27"/>
      <c r="V39" s="27"/>
      <c r="W39" s="27"/>
      <c r="X39" s="24">
        <f t="shared" si="1"/>
        <v>0</v>
      </c>
      <c r="Y39" s="71" t="str">
        <f t="shared" ref="Y39" si="28">IF(G40="","",G40/G39)</f>
        <v/>
      </c>
    </row>
    <row r="40" spans="2:26" s="9" customFormat="1" ht="20.100000000000001" customHeight="1" x14ac:dyDescent="0.15">
      <c r="B40" s="98"/>
      <c r="C40" s="107"/>
      <c r="D40" s="103"/>
      <c r="E40" s="103"/>
      <c r="F40" s="55"/>
      <c r="G40" s="29"/>
      <c r="H40" s="106"/>
      <c r="I40" s="90"/>
      <c r="J40" s="88"/>
      <c r="K40" s="90"/>
      <c r="L40" s="91"/>
      <c r="M40" s="97"/>
      <c r="N40" s="95"/>
      <c r="O40" s="96"/>
      <c r="P40" s="11" t="s">
        <v>27</v>
      </c>
      <c r="Q40" s="56"/>
      <c r="R40" s="56"/>
      <c r="S40" s="56"/>
      <c r="T40" s="56"/>
      <c r="U40" s="56"/>
      <c r="V40" s="56"/>
      <c r="W40" s="56"/>
      <c r="X40" s="26">
        <f t="shared" si="1"/>
        <v>0</v>
      </c>
      <c r="Y40" s="71"/>
      <c r="Z40" s="9" t="str">
        <f t="shared" ref="Z40" si="29">IF(X39+X40=K39,"","※")</f>
        <v/>
      </c>
    </row>
    <row r="41" spans="2:26" s="9" customFormat="1" ht="20.100000000000001" customHeight="1" x14ac:dyDescent="0.15">
      <c r="B41" s="98">
        <v>16</v>
      </c>
      <c r="C41" s="99"/>
      <c r="D41" s="103"/>
      <c r="E41" s="103"/>
      <c r="F41" s="61"/>
      <c r="G41" s="35"/>
      <c r="H41" s="105"/>
      <c r="I41" s="89">
        <f>G41*H41</f>
        <v>0</v>
      </c>
      <c r="J41" s="87"/>
      <c r="K41" s="89">
        <f>G41-J41</f>
        <v>0</v>
      </c>
      <c r="L41" s="90">
        <f>I41-J41</f>
        <v>0</v>
      </c>
      <c r="M41" s="92"/>
      <c r="N41" s="94"/>
      <c r="O41" s="92"/>
      <c r="P41" s="10" t="s">
        <v>26</v>
      </c>
      <c r="Q41" s="27"/>
      <c r="R41" s="27"/>
      <c r="S41" s="27"/>
      <c r="T41" s="27"/>
      <c r="U41" s="27"/>
      <c r="V41" s="27"/>
      <c r="W41" s="27"/>
      <c r="X41" s="24">
        <f t="shared" si="1"/>
        <v>0</v>
      </c>
      <c r="Y41" s="71" t="str">
        <f t="shared" ref="Y41" si="30">IF(G42="","",G42/G41)</f>
        <v/>
      </c>
    </row>
    <row r="42" spans="2:26" s="9" customFormat="1" ht="20.100000000000001" customHeight="1" x14ac:dyDescent="0.15">
      <c r="B42" s="98"/>
      <c r="C42" s="107"/>
      <c r="D42" s="103"/>
      <c r="E42" s="103"/>
      <c r="F42" s="55"/>
      <c r="G42" s="29"/>
      <c r="H42" s="106"/>
      <c r="I42" s="90"/>
      <c r="J42" s="88"/>
      <c r="K42" s="90"/>
      <c r="L42" s="91"/>
      <c r="M42" s="97"/>
      <c r="N42" s="95"/>
      <c r="O42" s="96"/>
      <c r="P42" s="11" t="s">
        <v>27</v>
      </c>
      <c r="Q42" s="56"/>
      <c r="R42" s="56"/>
      <c r="S42" s="56"/>
      <c r="T42" s="56"/>
      <c r="U42" s="56"/>
      <c r="V42" s="56"/>
      <c r="W42" s="56"/>
      <c r="X42" s="26">
        <f t="shared" si="1"/>
        <v>0</v>
      </c>
      <c r="Y42" s="71"/>
      <c r="Z42" s="9" t="str">
        <f t="shared" ref="Z42" si="31">IF(X41+X42=K41,"","※")</f>
        <v/>
      </c>
    </row>
    <row r="43" spans="2:26" s="9" customFormat="1" ht="20.100000000000001" customHeight="1" x14ac:dyDescent="0.15">
      <c r="B43" s="98">
        <v>17</v>
      </c>
      <c r="C43" s="99"/>
      <c r="D43" s="103"/>
      <c r="E43" s="103"/>
      <c r="F43" s="61"/>
      <c r="G43" s="35"/>
      <c r="H43" s="105"/>
      <c r="I43" s="89">
        <f>G43*H43</f>
        <v>0</v>
      </c>
      <c r="J43" s="87"/>
      <c r="K43" s="89">
        <f>G43-J43</f>
        <v>0</v>
      </c>
      <c r="L43" s="90">
        <f>I43-J43</f>
        <v>0</v>
      </c>
      <c r="M43" s="92"/>
      <c r="N43" s="94"/>
      <c r="O43" s="92"/>
      <c r="P43" s="10" t="s">
        <v>26</v>
      </c>
      <c r="Q43" s="27"/>
      <c r="R43" s="27"/>
      <c r="S43" s="27"/>
      <c r="T43" s="27"/>
      <c r="U43" s="27"/>
      <c r="V43" s="27"/>
      <c r="W43" s="27"/>
      <c r="X43" s="24">
        <f t="shared" si="1"/>
        <v>0</v>
      </c>
      <c r="Y43" s="71" t="str">
        <f t="shared" ref="Y43" si="32">IF(G44="","",G44/G43)</f>
        <v/>
      </c>
    </row>
    <row r="44" spans="2:26" s="9" customFormat="1" ht="20.100000000000001" customHeight="1" x14ac:dyDescent="0.15">
      <c r="B44" s="98"/>
      <c r="C44" s="107"/>
      <c r="D44" s="103"/>
      <c r="E44" s="103"/>
      <c r="F44" s="55"/>
      <c r="G44" s="29"/>
      <c r="H44" s="106"/>
      <c r="I44" s="90"/>
      <c r="J44" s="88"/>
      <c r="K44" s="90"/>
      <c r="L44" s="91"/>
      <c r="M44" s="97"/>
      <c r="N44" s="95"/>
      <c r="O44" s="96"/>
      <c r="P44" s="11" t="s">
        <v>27</v>
      </c>
      <c r="Q44" s="56"/>
      <c r="R44" s="56"/>
      <c r="S44" s="56"/>
      <c r="T44" s="56"/>
      <c r="U44" s="56"/>
      <c r="V44" s="56"/>
      <c r="W44" s="56"/>
      <c r="X44" s="26">
        <f t="shared" si="1"/>
        <v>0</v>
      </c>
      <c r="Y44" s="71"/>
      <c r="Z44" s="9" t="str">
        <f t="shared" ref="Z44" si="33">IF(X43+X44=K43,"","※")</f>
        <v/>
      </c>
    </row>
    <row r="45" spans="2:26" s="9" customFormat="1" ht="20.100000000000001" customHeight="1" x14ac:dyDescent="0.15">
      <c r="B45" s="98">
        <v>18</v>
      </c>
      <c r="C45" s="99"/>
      <c r="D45" s="101"/>
      <c r="E45" s="103"/>
      <c r="F45" s="61"/>
      <c r="G45" s="35"/>
      <c r="H45" s="105"/>
      <c r="I45" s="89">
        <f>G45*H45</f>
        <v>0</v>
      </c>
      <c r="J45" s="87"/>
      <c r="K45" s="89">
        <f>G45-J45</f>
        <v>0</v>
      </c>
      <c r="L45" s="90">
        <f>I45-J45</f>
        <v>0</v>
      </c>
      <c r="M45" s="92"/>
      <c r="N45" s="94"/>
      <c r="O45" s="92"/>
      <c r="P45" s="10" t="s">
        <v>26</v>
      </c>
      <c r="Q45" s="27"/>
      <c r="R45" s="27"/>
      <c r="S45" s="27"/>
      <c r="T45" s="27"/>
      <c r="U45" s="27"/>
      <c r="V45" s="27"/>
      <c r="W45" s="27"/>
      <c r="X45" s="24">
        <f t="shared" si="1"/>
        <v>0</v>
      </c>
      <c r="Y45" s="71" t="str">
        <f t="shared" ref="Y45" si="34">IF(G46="","",G46/G45)</f>
        <v/>
      </c>
    </row>
    <row r="46" spans="2:26" s="9" customFormat="1" ht="20.100000000000001" customHeight="1" thickBot="1" x14ac:dyDescent="0.2">
      <c r="B46" s="98"/>
      <c r="C46" s="100"/>
      <c r="D46" s="102"/>
      <c r="E46" s="104"/>
      <c r="F46" s="55"/>
      <c r="G46" s="29"/>
      <c r="H46" s="106"/>
      <c r="I46" s="90"/>
      <c r="J46" s="88"/>
      <c r="K46" s="90"/>
      <c r="L46" s="91"/>
      <c r="M46" s="93"/>
      <c r="N46" s="95"/>
      <c r="O46" s="96"/>
      <c r="P46" s="11" t="s">
        <v>27</v>
      </c>
      <c r="Q46" s="56"/>
      <c r="R46" s="56"/>
      <c r="S46" s="56"/>
      <c r="T46" s="56"/>
      <c r="U46" s="56"/>
      <c r="V46" s="56"/>
      <c r="W46" s="56"/>
      <c r="X46" s="26">
        <f t="shared" si="1"/>
        <v>0</v>
      </c>
      <c r="Y46" s="71"/>
      <c r="Z46" s="9" t="str">
        <f t="shared" ref="Z46" si="35">IF(X45+X46=K45,"","※")</f>
        <v/>
      </c>
    </row>
    <row r="47" spans="2:26" s="9" customFormat="1" ht="20.100000000000001" customHeight="1" x14ac:dyDescent="0.15">
      <c r="B47" s="8"/>
      <c r="C47" s="72" t="s">
        <v>28</v>
      </c>
      <c r="D47" s="73"/>
      <c r="E47" s="74"/>
      <c r="F47" s="75"/>
      <c r="G47" s="66">
        <f>G11+G13+G15+G17+G19+G21+G23+G25+G27+G29+G31+G33+G35+G37+G39+G41+G43+G45</f>
        <v>0</v>
      </c>
      <c r="H47" s="79">
        <f>IF(I47=0,0,I47/G47)</f>
        <v>0</v>
      </c>
      <c r="I47" s="81">
        <f>SUM(I11:I46)</f>
        <v>0</v>
      </c>
      <c r="J47" s="83">
        <f>SUM(J11:J46)</f>
        <v>0</v>
      </c>
      <c r="K47" s="81">
        <f>SUM(K11:K46)</f>
        <v>0</v>
      </c>
      <c r="L47" s="83">
        <f>SUM(L11:L46)</f>
        <v>0</v>
      </c>
      <c r="M47" s="85"/>
      <c r="N47" s="83">
        <f>SUM(N11:N46)</f>
        <v>0</v>
      </c>
      <c r="O47" s="85"/>
      <c r="P47" s="60" t="s">
        <v>26</v>
      </c>
      <c r="Q47" s="30">
        <f>SUMIF($P$11:$P$42,$P$47,Q11:Q42)</f>
        <v>0</v>
      </c>
      <c r="R47" s="30">
        <f t="shared" ref="R47:W47" si="36">SUMIF($P$11:$P$42,$P$47,R11:R42)</f>
        <v>0</v>
      </c>
      <c r="S47" s="30">
        <f t="shared" si="36"/>
        <v>0</v>
      </c>
      <c r="T47" s="30">
        <f t="shared" si="36"/>
        <v>0</v>
      </c>
      <c r="U47" s="30">
        <f t="shared" si="36"/>
        <v>0</v>
      </c>
      <c r="V47" s="30">
        <f t="shared" si="36"/>
        <v>0</v>
      </c>
      <c r="W47" s="30">
        <f t="shared" si="36"/>
        <v>0</v>
      </c>
      <c r="X47" s="31">
        <f>SUM(Q47:W47)</f>
        <v>0</v>
      </c>
      <c r="Y47" s="71" t="str">
        <f>IFERROR(G48/G47,"")</f>
        <v/>
      </c>
    </row>
    <row r="48" spans="2:26" s="9" customFormat="1" ht="20.100000000000001" customHeight="1" thickBot="1" x14ac:dyDescent="0.2">
      <c r="B48" s="8"/>
      <c r="C48" s="76"/>
      <c r="D48" s="77"/>
      <c r="E48" s="77"/>
      <c r="F48" s="78"/>
      <c r="G48" s="67">
        <f>G12+G14+G16+G18+G20+G22+G24+G26+G28+G30+G32+G34+G36+G38+G40+G42+G44+G46</f>
        <v>0</v>
      </c>
      <c r="H48" s="80"/>
      <c r="I48" s="82"/>
      <c r="J48" s="84"/>
      <c r="K48" s="82"/>
      <c r="L48" s="84"/>
      <c r="M48" s="86"/>
      <c r="N48" s="84"/>
      <c r="O48" s="86"/>
      <c r="P48" s="59" t="s">
        <v>27</v>
      </c>
      <c r="Q48" s="32">
        <f>SUMIF($P$11:$P$42,$P$48,Q11:Q42)</f>
        <v>0</v>
      </c>
      <c r="R48" s="32">
        <f t="shared" ref="R48:W48" si="37">SUMIF($P$11:$P$42,$P$48,R11:R42)</f>
        <v>0</v>
      </c>
      <c r="S48" s="32">
        <f t="shared" si="37"/>
        <v>0</v>
      </c>
      <c r="T48" s="32">
        <f t="shared" si="37"/>
        <v>0</v>
      </c>
      <c r="U48" s="32">
        <f t="shared" si="37"/>
        <v>0</v>
      </c>
      <c r="V48" s="32">
        <f t="shared" si="37"/>
        <v>0</v>
      </c>
      <c r="W48" s="32">
        <f t="shared" si="37"/>
        <v>0</v>
      </c>
      <c r="X48" s="33">
        <f>SUM(Q48:W48)</f>
        <v>0</v>
      </c>
      <c r="Y48" s="71"/>
    </row>
    <row r="49" spans="4:4" ht="20.100000000000001" customHeight="1" x14ac:dyDescent="0.15">
      <c r="D49" s="49" t="s">
        <v>34</v>
      </c>
    </row>
    <row r="50" spans="4:4" ht="20.100000000000001" customHeight="1" x14ac:dyDescent="0.15"/>
    <row r="51" spans="4:4" ht="20.100000000000001" customHeight="1" x14ac:dyDescent="0.15"/>
    <row r="52" spans="4:4" ht="20.100000000000001" customHeight="1" x14ac:dyDescent="0.15"/>
    <row r="53" spans="4:4" ht="20.100000000000001" customHeight="1" x14ac:dyDescent="0.15"/>
    <row r="54" spans="4:4" ht="20.100000000000001" customHeight="1" x14ac:dyDescent="0.15"/>
    <row r="55" spans="4:4" ht="20.100000000000001" customHeight="1" x14ac:dyDescent="0.15"/>
    <row r="56" spans="4:4" ht="20.100000000000001" customHeight="1" x14ac:dyDescent="0.15"/>
    <row r="57" spans="4:4" ht="20.100000000000001" customHeight="1" x14ac:dyDescent="0.15"/>
  </sheetData>
  <sheetProtection formatCells="0" autoFilter="0"/>
  <mergeCells count="267">
    <mergeCell ref="C6:C7"/>
    <mergeCell ref="D6:G7"/>
    <mergeCell ref="L6:N6"/>
    <mergeCell ref="T6:U6"/>
    <mergeCell ref="V6:W6"/>
    <mergeCell ref="T7:U7"/>
    <mergeCell ref="V7:W7"/>
    <mergeCell ref="K2:O2"/>
    <mergeCell ref="T3:U3"/>
    <mergeCell ref="V3:W3"/>
    <mergeCell ref="T4:U4"/>
    <mergeCell ref="V4:W4"/>
    <mergeCell ref="D5:E5"/>
    <mergeCell ref="T5:U5"/>
    <mergeCell ref="V5:W5"/>
    <mergeCell ref="D2:E2"/>
    <mergeCell ref="Y9:Y10"/>
    <mergeCell ref="B11:B12"/>
    <mergeCell ref="C11:C12"/>
    <mergeCell ref="D11:D12"/>
    <mergeCell ref="E11:E12"/>
    <mergeCell ref="H11:H12"/>
    <mergeCell ref="I11:I12"/>
    <mergeCell ref="J11:J12"/>
    <mergeCell ref="K11:K12"/>
    <mergeCell ref="L11:L12"/>
    <mergeCell ref="C9:C10"/>
    <mergeCell ref="D9:D10"/>
    <mergeCell ref="E9:E10"/>
    <mergeCell ref="F9:F10"/>
    <mergeCell ref="H9:I9"/>
    <mergeCell ref="M9:O9"/>
    <mergeCell ref="M11:M12"/>
    <mergeCell ref="N11:N12"/>
    <mergeCell ref="O11:O12"/>
    <mergeCell ref="Y11:Y12"/>
    <mergeCell ref="B13:B14"/>
    <mergeCell ref="C13:C14"/>
    <mergeCell ref="D13:D14"/>
    <mergeCell ref="E13:E14"/>
    <mergeCell ref="H13:H14"/>
    <mergeCell ref="I13:I14"/>
    <mergeCell ref="Y13:Y14"/>
    <mergeCell ref="B15:B16"/>
    <mergeCell ref="C15:C16"/>
    <mergeCell ref="D15:D16"/>
    <mergeCell ref="E15:E16"/>
    <mergeCell ref="H15:H16"/>
    <mergeCell ref="I15:I16"/>
    <mergeCell ref="J15:J16"/>
    <mergeCell ref="K15:K16"/>
    <mergeCell ref="L15:L16"/>
    <mergeCell ref="J13:J14"/>
    <mergeCell ref="K13:K14"/>
    <mergeCell ref="L13:L14"/>
    <mergeCell ref="M13:M14"/>
    <mergeCell ref="N13:N14"/>
    <mergeCell ref="O13:O14"/>
    <mergeCell ref="M15:M16"/>
    <mergeCell ref="N15:N16"/>
    <mergeCell ref="I19:I20"/>
    <mergeCell ref="J19:J20"/>
    <mergeCell ref="K19:K20"/>
    <mergeCell ref="L19:L20"/>
    <mergeCell ref="O15:O16"/>
    <mergeCell ref="Y15:Y16"/>
    <mergeCell ref="B17:B18"/>
    <mergeCell ref="C17:C18"/>
    <mergeCell ref="D17:D18"/>
    <mergeCell ref="E17:E18"/>
    <mergeCell ref="H17:H18"/>
    <mergeCell ref="I17:I18"/>
    <mergeCell ref="Y17:Y18"/>
    <mergeCell ref="J17:J18"/>
    <mergeCell ref="K17:K18"/>
    <mergeCell ref="L17:L18"/>
    <mergeCell ref="M17:M18"/>
    <mergeCell ref="N17:N18"/>
    <mergeCell ref="O17:O18"/>
    <mergeCell ref="K23:K24"/>
    <mergeCell ref="L23:L24"/>
    <mergeCell ref="M19:M20"/>
    <mergeCell ref="N19:N20"/>
    <mergeCell ref="O19:O20"/>
    <mergeCell ref="Y19:Y20"/>
    <mergeCell ref="B21:B22"/>
    <mergeCell ref="C21:C22"/>
    <mergeCell ref="D21:D22"/>
    <mergeCell ref="E21:E22"/>
    <mergeCell ref="H21:H22"/>
    <mergeCell ref="I21:I22"/>
    <mergeCell ref="Y21:Y22"/>
    <mergeCell ref="J21:J22"/>
    <mergeCell ref="K21:K22"/>
    <mergeCell ref="L21:L22"/>
    <mergeCell ref="M21:M22"/>
    <mergeCell ref="N21:N22"/>
    <mergeCell ref="O21:O22"/>
    <mergeCell ref="B19:B20"/>
    <mergeCell ref="C19:C20"/>
    <mergeCell ref="D19:D20"/>
    <mergeCell ref="E19:E20"/>
    <mergeCell ref="H19:H20"/>
    <mergeCell ref="M23:M24"/>
    <mergeCell ref="N23:N24"/>
    <mergeCell ref="O23:O24"/>
    <mergeCell ref="Y23:Y24"/>
    <mergeCell ref="B25:B26"/>
    <mergeCell ref="C25:C26"/>
    <mergeCell ref="D25:D26"/>
    <mergeCell ref="E25:E26"/>
    <mergeCell ref="H25:H26"/>
    <mergeCell ref="I25:I26"/>
    <mergeCell ref="Y25:Y26"/>
    <mergeCell ref="J25:J26"/>
    <mergeCell ref="K25:K26"/>
    <mergeCell ref="L25:L26"/>
    <mergeCell ref="M25:M26"/>
    <mergeCell ref="N25:N26"/>
    <mergeCell ref="O25:O26"/>
    <mergeCell ref="B23:B24"/>
    <mergeCell ref="C23:C24"/>
    <mergeCell ref="D23:D24"/>
    <mergeCell ref="E23:E24"/>
    <mergeCell ref="H23:H24"/>
    <mergeCell ref="I23:I24"/>
    <mergeCell ref="J23:J24"/>
    <mergeCell ref="Y27:Y28"/>
    <mergeCell ref="B29:B30"/>
    <mergeCell ref="C29:C30"/>
    <mergeCell ref="D29:D30"/>
    <mergeCell ref="E29:E30"/>
    <mergeCell ref="H29:H30"/>
    <mergeCell ref="I29:I30"/>
    <mergeCell ref="Y29:Y30"/>
    <mergeCell ref="J29:J30"/>
    <mergeCell ref="K29:K30"/>
    <mergeCell ref="L29:L30"/>
    <mergeCell ref="M29:M30"/>
    <mergeCell ref="N29:N30"/>
    <mergeCell ref="O29:O30"/>
    <mergeCell ref="B27:B28"/>
    <mergeCell ref="C27:C28"/>
    <mergeCell ref="D27:D28"/>
    <mergeCell ref="E27:E28"/>
    <mergeCell ref="H27:H28"/>
    <mergeCell ref="I27:I28"/>
    <mergeCell ref="J27:J28"/>
    <mergeCell ref="K27:K28"/>
    <mergeCell ref="L27:L28"/>
    <mergeCell ref="E31:E32"/>
    <mergeCell ref="H31:H32"/>
    <mergeCell ref="I31:I32"/>
    <mergeCell ref="J31:J32"/>
    <mergeCell ref="K31:K32"/>
    <mergeCell ref="L31:L32"/>
    <mergeCell ref="M27:M28"/>
    <mergeCell ref="N27:N28"/>
    <mergeCell ref="O27:O28"/>
    <mergeCell ref="I35:I36"/>
    <mergeCell ref="J35:J36"/>
    <mergeCell ref="K35:K36"/>
    <mergeCell ref="L35:L36"/>
    <mergeCell ref="M31:M32"/>
    <mergeCell ref="N31:N32"/>
    <mergeCell ref="O31:O32"/>
    <mergeCell ref="Y31:Y32"/>
    <mergeCell ref="B33:B34"/>
    <mergeCell ref="C33:C34"/>
    <mergeCell ref="D33:D34"/>
    <mergeCell ref="E33:E34"/>
    <mergeCell ref="H33:H34"/>
    <mergeCell ref="I33:I34"/>
    <mergeCell ref="Y33:Y34"/>
    <mergeCell ref="J33:J34"/>
    <mergeCell ref="K33:K34"/>
    <mergeCell ref="L33:L34"/>
    <mergeCell ref="M33:M34"/>
    <mergeCell ref="N33:N34"/>
    <mergeCell ref="O33:O34"/>
    <mergeCell ref="B31:B32"/>
    <mergeCell ref="C31:C32"/>
    <mergeCell ref="D31:D32"/>
    <mergeCell ref="K39:K40"/>
    <mergeCell ref="L39:L40"/>
    <mergeCell ref="M35:M36"/>
    <mergeCell ref="N35:N36"/>
    <mergeCell ref="O35:O36"/>
    <mergeCell ref="Y35:Y36"/>
    <mergeCell ref="B37:B38"/>
    <mergeCell ref="C37:C38"/>
    <mergeCell ref="D37:D38"/>
    <mergeCell ref="E37:E38"/>
    <mergeCell ref="H37:H38"/>
    <mergeCell ref="I37:I38"/>
    <mergeCell ref="Y37:Y38"/>
    <mergeCell ref="J37:J38"/>
    <mergeCell ref="K37:K38"/>
    <mergeCell ref="L37:L38"/>
    <mergeCell ref="M37:M38"/>
    <mergeCell ref="N37:N38"/>
    <mergeCell ref="O37:O38"/>
    <mergeCell ref="B35:B36"/>
    <mergeCell ref="C35:C36"/>
    <mergeCell ref="D35:D36"/>
    <mergeCell ref="E35:E36"/>
    <mergeCell ref="H35:H36"/>
    <mergeCell ref="M39:M40"/>
    <mergeCell ref="N39:N40"/>
    <mergeCell ref="O39:O40"/>
    <mergeCell ref="Y39:Y40"/>
    <mergeCell ref="B41:B42"/>
    <mergeCell ref="C41:C42"/>
    <mergeCell ref="D41:D42"/>
    <mergeCell ref="E41:E42"/>
    <mergeCell ref="H41:H42"/>
    <mergeCell ref="I41:I42"/>
    <mergeCell ref="Y41:Y42"/>
    <mergeCell ref="J41:J42"/>
    <mergeCell ref="K41:K42"/>
    <mergeCell ref="L41:L42"/>
    <mergeCell ref="M41:M42"/>
    <mergeCell ref="N41:N42"/>
    <mergeCell ref="O41:O42"/>
    <mergeCell ref="B39:B40"/>
    <mergeCell ref="C39:C40"/>
    <mergeCell ref="D39:D40"/>
    <mergeCell ref="E39:E40"/>
    <mergeCell ref="H39:H40"/>
    <mergeCell ref="I39:I40"/>
    <mergeCell ref="J39:J40"/>
    <mergeCell ref="M43:M44"/>
    <mergeCell ref="N43:N44"/>
    <mergeCell ref="O43:O44"/>
    <mergeCell ref="Y43:Y44"/>
    <mergeCell ref="B45:B46"/>
    <mergeCell ref="C45:C46"/>
    <mergeCell ref="D45:D46"/>
    <mergeCell ref="E45:E46"/>
    <mergeCell ref="H45:H46"/>
    <mergeCell ref="I45:I46"/>
    <mergeCell ref="B43:B44"/>
    <mergeCell ref="C43:C44"/>
    <mergeCell ref="D43:D44"/>
    <mergeCell ref="E43:E44"/>
    <mergeCell ref="H43:H44"/>
    <mergeCell ref="I43:I44"/>
    <mergeCell ref="J43:J44"/>
    <mergeCell ref="K43:K44"/>
    <mergeCell ref="L43:L44"/>
    <mergeCell ref="Y47:Y48"/>
    <mergeCell ref="Y45:Y46"/>
    <mergeCell ref="C47:F48"/>
    <mergeCell ref="H47:H48"/>
    <mergeCell ref="I47:I48"/>
    <mergeCell ref="J47:J48"/>
    <mergeCell ref="K47:K48"/>
    <mergeCell ref="L47:L48"/>
    <mergeCell ref="M47:M48"/>
    <mergeCell ref="N47:N48"/>
    <mergeCell ref="O47:O48"/>
    <mergeCell ref="J45:J46"/>
    <mergeCell ref="K45:K46"/>
    <mergeCell ref="L45:L46"/>
    <mergeCell ref="M45:M46"/>
    <mergeCell ref="N45:N46"/>
    <mergeCell ref="O45:O46"/>
  </mergeCells>
  <phoneticPr fontId="3"/>
  <pageMargins left="0.39370078740157483" right="0.39370078740157483" top="0.39370078740157483" bottom="0.31496062992125984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57"/>
  <sheetViews>
    <sheetView showGridLines="0" zoomScale="80" zoomScaleNormal="80" workbookViewId="0"/>
  </sheetViews>
  <sheetFormatPr defaultRowHeight="13.5" x14ac:dyDescent="0.15"/>
  <cols>
    <col min="1" max="1" width="1.5" style="2" customWidth="1"/>
    <col min="2" max="2" width="4.375" style="2" customWidth="1"/>
    <col min="3" max="3" width="10.625" style="2" customWidth="1"/>
    <col min="4" max="4" width="15.375" style="2" customWidth="1"/>
    <col min="5" max="5" width="9" style="2"/>
    <col min="6" max="15" width="9.5" style="2" customWidth="1"/>
    <col min="16" max="24" width="9.75" style="2" customWidth="1"/>
    <col min="25" max="16384" width="9" style="2"/>
  </cols>
  <sheetData>
    <row r="1" spans="2:26" ht="10.5" customHeight="1" x14ac:dyDescent="0.15"/>
    <row r="2" spans="2:26" ht="20.100000000000001" customHeight="1" thickBot="1" x14ac:dyDescent="0.25">
      <c r="B2" s="1"/>
      <c r="C2" s="1"/>
      <c r="D2" s="140" t="s">
        <v>53</v>
      </c>
      <c r="E2" s="140"/>
      <c r="F2" s="1"/>
      <c r="G2" s="1"/>
      <c r="H2" s="1"/>
      <c r="I2" s="1"/>
      <c r="J2" s="1"/>
      <c r="K2" s="138" t="s">
        <v>33</v>
      </c>
      <c r="L2" s="138"/>
      <c r="M2" s="138"/>
      <c r="N2" s="138"/>
      <c r="O2" s="138"/>
      <c r="P2" s="40"/>
      <c r="Q2" s="1"/>
      <c r="R2" s="1"/>
      <c r="S2" s="1"/>
      <c r="T2" s="1"/>
      <c r="U2" s="1"/>
      <c r="V2" s="1"/>
      <c r="W2" s="1"/>
      <c r="X2" s="1"/>
      <c r="Y2" s="1"/>
    </row>
    <row r="3" spans="2:26" ht="20.100000000000001" customHeight="1" thickTop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21"/>
      <c r="M3" s="21"/>
      <c r="N3" s="21"/>
      <c r="O3" s="21"/>
      <c r="P3" s="21"/>
      <c r="Q3" s="1"/>
      <c r="R3" s="1"/>
      <c r="S3" s="1"/>
      <c r="T3" s="133" t="s">
        <v>29</v>
      </c>
      <c r="U3" s="133"/>
      <c r="V3" s="136">
        <f>G47</f>
        <v>230000</v>
      </c>
      <c r="W3" s="137"/>
      <c r="X3" s="1"/>
      <c r="Y3" s="1"/>
    </row>
    <row r="4" spans="2:26" ht="20.100000000000001" customHeight="1" x14ac:dyDescent="0.2">
      <c r="B4" s="1"/>
      <c r="C4" s="3"/>
      <c r="D4" s="3"/>
      <c r="E4" s="3"/>
      <c r="F4" s="3"/>
      <c r="G4" s="3"/>
      <c r="H4" s="1"/>
      <c r="I4" s="1"/>
      <c r="J4" s="1"/>
      <c r="K4" s="1"/>
      <c r="L4" s="14"/>
      <c r="M4" s="7"/>
      <c r="N4" s="7"/>
      <c r="O4" s="7"/>
      <c r="P4" s="7"/>
      <c r="Q4" s="38"/>
      <c r="R4" s="1"/>
      <c r="S4" s="4"/>
      <c r="T4" s="133" t="s">
        <v>6</v>
      </c>
      <c r="U4" s="133"/>
      <c r="V4" s="136">
        <f>I47</f>
        <v>89000</v>
      </c>
      <c r="W4" s="137"/>
      <c r="X4" s="5"/>
      <c r="Y4" s="1"/>
    </row>
    <row r="5" spans="2:26" ht="20.100000000000001" customHeight="1" x14ac:dyDescent="0.2">
      <c r="B5" s="1"/>
      <c r="C5" s="57" t="s">
        <v>40</v>
      </c>
      <c r="D5" s="139"/>
      <c r="E5" s="139"/>
      <c r="F5" s="20"/>
      <c r="G5" s="19"/>
      <c r="H5" s="15"/>
      <c r="I5" s="16"/>
      <c r="J5" s="16"/>
      <c r="K5" s="16"/>
      <c r="L5" s="17"/>
      <c r="M5" s="17"/>
      <c r="N5" s="17"/>
      <c r="O5" s="17"/>
      <c r="P5" s="17"/>
      <c r="Q5" s="39"/>
      <c r="R5" s="1"/>
      <c r="S5" s="4"/>
      <c r="T5" s="133" t="s">
        <v>19</v>
      </c>
      <c r="U5" s="133"/>
      <c r="V5" s="136">
        <f>SUM(J11:J42)</f>
        <v>30000</v>
      </c>
      <c r="W5" s="137"/>
      <c r="X5" s="5"/>
      <c r="Y5" s="1"/>
    </row>
    <row r="6" spans="2:26" ht="20.100000000000001" customHeight="1" x14ac:dyDescent="0.2">
      <c r="B6" s="1"/>
      <c r="C6" s="128" t="s">
        <v>41</v>
      </c>
      <c r="D6" s="130"/>
      <c r="E6" s="130"/>
      <c r="F6" s="130"/>
      <c r="G6" s="130"/>
      <c r="H6" s="20"/>
      <c r="I6" s="16"/>
      <c r="J6" s="16"/>
      <c r="K6" s="69" t="s">
        <v>54</v>
      </c>
      <c r="L6" s="132"/>
      <c r="M6" s="132"/>
      <c r="N6" s="132"/>
      <c r="O6" s="16" t="s">
        <v>0</v>
      </c>
      <c r="P6" s="16"/>
      <c r="Q6" s="16"/>
      <c r="R6" s="1"/>
      <c r="S6" s="22"/>
      <c r="T6" s="133" t="s">
        <v>20</v>
      </c>
      <c r="U6" s="133"/>
      <c r="V6" s="134">
        <f>K47</f>
        <v>200000</v>
      </c>
      <c r="W6" s="135"/>
      <c r="X6" s="5"/>
      <c r="Y6" s="6"/>
    </row>
    <row r="7" spans="2:26" ht="20.100000000000001" customHeight="1" x14ac:dyDescent="0.2">
      <c r="B7" s="1"/>
      <c r="C7" s="129"/>
      <c r="D7" s="131"/>
      <c r="E7" s="131"/>
      <c r="F7" s="131"/>
      <c r="G7" s="131"/>
      <c r="H7" s="20"/>
      <c r="I7" s="16"/>
      <c r="J7" s="16"/>
      <c r="K7" s="16"/>
      <c r="L7" s="18"/>
      <c r="M7" s="18"/>
      <c r="N7" s="18"/>
      <c r="O7" s="18"/>
      <c r="P7" s="18"/>
      <c r="Q7" s="16"/>
      <c r="R7" s="1"/>
      <c r="S7" s="22"/>
      <c r="T7" s="133" t="s">
        <v>21</v>
      </c>
      <c r="U7" s="133"/>
      <c r="V7" s="136">
        <f>L47</f>
        <v>59000</v>
      </c>
      <c r="W7" s="137"/>
      <c r="X7" s="5"/>
      <c r="Y7" s="1"/>
    </row>
    <row r="8" spans="2:26" ht="20.100000000000001" customHeight="1" thickBo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7"/>
      <c r="X8" s="36" t="s">
        <v>32</v>
      </c>
      <c r="Y8" s="1"/>
    </row>
    <row r="9" spans="2:26" s="41" customFormat="1" ht="20.100000000000001" customHeight="1" x14ac:dyDescent="0.15">
      <c r="B9" s="42"/>
      <c r="C9" s="122" t="s">
        <v>1</v>
      </c>
      <c r="D9" s="124" t="s">
        <v>2</v>
      </c>
      <c r="E9" s="126" t="s">
        <v>3</v>
      </c>
      <c r="F9" s="124" t="s">
        <v>4</v>
      </c>
      <c r="G9" s="63" t="s">
        <v>5</v>
      </c>
      <c r="H9" s="124" t="s">
        <v>6</v>
      </c>
      <c r="I9" s="124"/>
      <c r="J9" s="64" t="s">
        <v>7</v>
      </c>
      <c r="K9" s="64" t="s">
        <v>8</v>
      </c>
      <c r="L9" s="64" t="s">
        <v>9</v>
      </c>
      <c r="M9" s="124" t="s">
        <v>10</v>
      </c>
      <c r="N9" s="124"/>
      <c r="O9" s="124"/>
      <c r="P9" s="43"/>
      <c r="Q9" s="44" t="s">
        <v>11</v>
      </c>
      <c r="R9" s="44"/>
      <c r="S9" s="44" t="s">
        <v>12</v>
      </c>
      <c r="T9" s="44"/>
      <c r="U9" s="44" t="s">
        <v>13</v>
      </c>
      <c r="V9" s="44"/>
      <c r="W9" s="44" t="s">
        <v>14</v>
      </c>
      <c r="X9" s="45"/>
      <c r="Y9" s="116" t="s">
        <v>15</v>
      </c>
    </row>
    <row r="10" spans="2:26" s="41" customFormat="1" ht="20.100000000000001" customHeight="1" thickBot="1" x14ac:dyDescent="0.2">
      <c r="B10" s="42"/>
      <c r="C10" s="123"/>
      <c r="D10" s="125"/>
      <c r="E10" s="127"/>
      <c r="F10" s="125"/>
      <c r="G10" s="62" t="s">
        <v>16</v>
      </c>
      <c r="H10" s="62" t="s">
        <v>17</v>
      </c>
      <c r="I10" s="62" t="s">
        <v>18</v>
      </c>
      <c r="J10" s="65" t="s">
        <v>19</v>
      </c>
      <c r="K10" s="65" t="s">
        <v>20</v>
      </c>
      <c r="L10" s="65" t="s">
        <v>21</v>
      </c>
      <c r="M10" s="62" t="s">
        <v>22</v>
      </c>
      <c r="N10" s="62" t="s">
        <v>23</v>
      </c>
      <c r="O10" s="62" t="s">
        <v>24</v>
      </c>
      <c r="P10" s="46"/>
      <c r="Q10" s="58">
        <v>3</v>
      </c>
      <c r="R10" s="47">
        <f>IF(Q10="","",IF(Q10=12,1,Q10+1))</f>
        <v>4</v>
      </c>
      <c r="S10" s="47">
        <f t="shared" ref="S10:W10" si="0">IF(R10="","",IF(R10=12,1,R10+1))</f>
        <v>5</v>
      </c>
      <c r="T10" s="47">
        <f t="shared" si="0"/>
        <v>6</v>
      </c>
      <c r="U10" s="47">
        <f t="shared" si="0"/>
        <v>7</v>
      </c>
      <c r="V10" s="47">
        <f t="shared" si="0"/>
        <v>8</v>
      </c>
      <c r="W10" s="52">
        <f t="shared" si="0"/>
        <v>9</v>
      </c>
      <c r="X10" s="48" t="s">
        <v>25</v>
      </c>
      <c r="Y10" s="116"/>
    </row>
    <row r="11" spans="2:26" s="9" customFormat="1" ht="20.100000000000001" customHeight="1" x14ac:dyDescent="0.15">
      <c r="B11" s="98">
        <v>1</v>
      </c>
      <c r="C11" s="117" t="s">
        <v>30</v>
      </c>
      <c r="D11" s="119" t="s">
        <v>39</v>
      </c>
      <c r="E11" s="121" t="s">
        <v>31</v>
      </c>
      <c r="F11" s="50" t="s">
        <v>43</v>
      </c>
      <c r="G11" s="34">
        <v>100000</v>
      </c>
      <c r="H11" s="146">
        <v>0.6</v>
      </c>
      <c r="I11" s="90">
        <f>G11*H11</f>
        <v>60000</v>
      </c>
      <c r="J11" s="88">
        <v>20000</v>
      </c>
      <c r="K11" s="90">
        <f>G11-J11</f>
        <v>80000</v>
      </c>
      <c r="L11" s="90">
        <f>I11-J11</f>
        <v>40000</v>
      </c>
      <c r="M11" s="141" t="s">
        <v>50</v>
      </c>
      <c r="N11" s="142">
        <v>30000</v>
      </c>
      <c r="O11" s="96" t="s">
        <v>42</v>
      </c>
      <c r="P11" s="10" t="s">
        <v>26</v>
      </c>
      <c r="Q11" s="23"/>
      <c r="R11" s="23"/>
      <c r="S11" s="23"/>
      <c r="T11" s="23"/>
      <c r="U11" s="23"/>
      <c r="V11" s="23"/>
      <c r="W11" s="23"/>
      <c r="X11" s="24">
        <f>SUM(Q11:W11)</f>
        <v>0</v>
      </c>
      <c r="Y11" s="71">
        <f>IF(G12="","",G12/G11)</f>
        <v>0.15</v>
      </c>
    </row>
    <row r="12" spans="2:26" s="9" customFormat="1" ht="20.100000000000001" customHeight="1" x14ac:dyDescent="0.15">
      <c r="B12" s="98"/>
      <c r="C12" s="118"/>
      <c r="D12" s="120"/>
      <c r="E12" s="121"/>
      <c r="F12" s="51" t="s">
        <v>44</v>
      </c>
      <c r="G12" s="56">
        <v>15000</v>
      </c>
      <c r="H12" s="115"/>
      <c r="I12" s="91"/>
      <c r="J12" s="109"/>
      <c r="K12" s="91"/>
      <c r="L12" s="91"/>
      <c r="M12" s="97"/>
      <c r="N12" s="143"/>
      <c r="O12" s="97"/>
      <c r="P12" s="11" t="s">
        <v>27</v>
      </c>
      <c r="Q12" s="25"/>
      <c r="R12" s="53"/>
      <c r="S12" s="53">
        <v>20000</v>
      </c>
      <c r="T12" s="53"/>
      <c r="U12" s="53"/>
      <c r="V12" s="53"/>
      <c r="W12" s="53">
        <v>60000</v>
      </c>
      <c r="X12" s="26">
        <f t="shared" ref="X12:X18" si="1">SUM(Q12:W12)</f>
        <v>80000</v>
      </c>
      <c r="Y12" s="71"/>
      <c r="Z12" s="9" t="str">
        <f>IF(X11+X12=K11,"","※")</f>
        <v/>
      </c>
    </row>
    <row r="13" spans="2:26" s="9" customFormat="1" ht="20.100000000000001" customHeight="1" x14ac:dyDescent="0.15">
      <c r="B13" s="98">
        <v>2</v>
      </c>
      <c r="C13" s="99" t="s">
        <v>35</v>
      </c>
      <c r="D13" s="110" t="s">
        <v>36</v>
      </c>
      <c r="E13" s="103" t="s">
        <v>31</v>
      </c>
      <c r="F13" s="61" t="s">
        <v>37</v>
      </c>
      <c r="G13" s="35">
        <v>80000</v>
      </c>
      <c r="H13" s="114">
        <v>0.3</v>
      </c>
      <c r="I13" s="90">
        <f>G13*H13</f>
        <v>24000</v>
      </c>
      <c r="J13" s="87">
        <v>0</v>
      </c>
      <c r="K13" s="89">
        <f>G13-J13</f>
        <v>80000</v>
      </c>
      <c r="L13" s="90">
        <f>I13-J13</f>
        <v>24000</v>
      </c>
      <c r="M13" s="92" t="s">
        <v>52</v>
      </c>
      <c r="N13" s="144">
        <v>15000</v>
      </c>
      <c r="O13" s="92" t="s">
        <v>51</v>
      </c>
      <c r="P13" s="10" t="s">
        <v>26</v>
      </c>
      <c r="Q13" s="23"/>
      <c r="R13" s="27"/>
      <c r="S13" s="27"/>
      <c r="T13" s="27"/>
      <c r="U13" s="27"/>
      <c r="V13" s="27"/>
      <c r="W13" s="27"/>
      <c r="X13" s="24">
        <f t="shared" si="1"/>
        <v>0</v>
      </c>
      <c r="Y13" s="71">
        <f t="shared" ref="Y13" si="2">IF(G14="","",G14/G13)</f>
        <v>0.125</v>
      </c>
    </row>
    <row r="14" spans="2:26" s="9" customFormat="1" ht="20.100000000000001" customHeight="1" x14ac:dyDescent="0.15">
      <c r="B14" s="98"/>
      <c r="C14" s="107"/>
      <c r="D14" s="111"/>
      <c r="E14" s="103"/>
      <c r="F14" s="54" t="s">
        <v>38</v>
      </c>
      <c r="G14" s="56">
        <v>10000</v>
      </c>
      <c r="H14" s="115"/>
      <c r="I14" s="91"/>
      <c r="J14" s="109"/>
      <c r="K14" s="91"/>
      <c r="L14" s="91"/>
      <c r="M14" s="97"/>
      <c r="N14" s="145"/>
      <c r="O14" s="97"/>
      <c r="P14" s="11" t="s">
        <v>27</v>
      </c>
      <c r="Q14" s="53"/>
      <c r="R14" s="53">
        <v>10000</v>
      </c>
      <c r="S14" s="53"/>
      <c r="T14" s="53">
        <v>20000</v>
      </c>
      <c r="U14" s="53"/>
      <c r="V14" s="53">
        <v>20000</v>
      </c>
      <c r="W14" s="53">
        <v>30000</v>
      </c>
      <c r="X14" s="26">
        <f t="shared" si="1"/>
        <v>80000</v>
      </c>
      <c r="Y14" s="71"/>
      <c r="Z14" s="9" t="str">
        <f t="shared" ref="Z14" si="3">IF(X13+X14=K13,"","※")</f>
        <v/>
      </c>
    </row>
    <row r="15" spans="2:26" s="9" customFormat="1" ht="20.100000000000001" customHeight="1" x14ac:dyDescent="0.15">
      <c r="B15" s="98">
        <v>3</v>
      </c>
      <c r="C15" s="99" t="s">
        <v>46</v>
      </c>
      <c r="D15" s="110" t="s">
        <v>47</v>
      </c>
      <c r="E15" s="103" t="s">
        <v>45</v>
      </c>
      <c r="F15" s="61" t="s">
        <v>48</v>
      </c>
      <c r="G15" s="35">
        <v>50000</v>
      </c>
      <c r="H15" s="114">
        <v>0.1</v>
      </c>
      <c r="I15" s="89">
        <f>G15*H15</f>
        <v>5000</v>
      </c>
      <c r="J15" s="87">
        <v>10000</v>
      </c>
      <c r="K15" s="89">
        <f>G15-J15</f>
        <v>40000</v>
      </c>
      <c r="L15" s="90">
        <f>I15-J15</f>
        <v>-5000</v>
      </c>
      <c r="M15" s="92"/>
      <c r="N15" s="92"/>
      <c r="O15" s="92"/>
      <c r="P15" s="10" t="s">
        <v>26</v>
      </c>
      <c r="Q15" s="27">
        <v>5000</v>
      </c>
      <c r="R15" s="27">
        <v>5000</v>
      </c>
      <c r="S15" s="27">
        <v>10000</v>
      </c>
      <c r="T15" s="27"/>
      <c r="U15" s="27"/>
      <c r="V15" s="27"/>
      <c r="W15" s="27"/>
      <c r="X15" s="24">
        <f t="shared" si="1"/>
        <v>20000</v>
      </c>
      <c r="Y15" s="71">
        <f t="shared" ref="Y15" si="4">IF(G16="","",G16/G15)</f>
        <v>0.14000000000000001</v>
      </c>
    </row>
    <row r="16" spans="2:26" s="9" customFormat="1" ht="20.100000000000001" customHeight="1" x14ac:dyDescent="0.15">
      <c r="B16" s="98"/>
      <c r="C16" s="107"/>
      <c r="D16" s="111"/>
      <c r="E16" s="103"/>
      <c r="F16" s="54" t="s">
        <v>49</v>
      </c>
      <c r="G16" s="56">
        <v>7000</v>
      </c>
      <c r="H16" s="115"/>
      <c r="I16" s="91"/>
      <c r="J16" s="109"/>
      <c r="K16" s="91"/>
      <c r="L16" s="91"/>
      <c r="M16" s="97"/>
      <c r="N16" s="97"/>
      <c r="O16" s="97"/>
      <c r="P16" s="11" t="s">
        <v>27</v>
      </c>
      <c r="Q16" s="53">
        <v>5000</v>
      </c>
      <c r="R16" s="53">
        <v>5000</v>
      </c>
      <c r="S16" s="53">
        <v>10000</v>
      </c>
      <c r="T16" s="53"/>
      <c r="U16" s="53"/>
      <c r="V16" s="53"/>
      <c r="W16" s="53"/>
      <c r="X16" s="26">
        <f t="shared" si="1"/>
        <v>20000</v>
      </c>
      <c r="Y16" s="71"/>
      <c r="Z16" s="9" t="str">
        <f t="shared" ref="Z16" si="5">IF(X15+X16=K15,"","※")</f>
        <v/>
      </c>
    </row>
    <row r="17" spans="2:26" s="9" customFormat="1" ht="20.100000000000001" customHeight="1" x14ac:dyDescent="0.15">
      <c r="B17" s="98">
        <v>4</v>
      </c>
      <c r="C17" s="99"/>
      <c r="D17" s="110"/>
      <c r="E17" s="103"/>
      <c r="F17" s="61"/>
      <c r="G17" s="35"/>
      <c r="H17" s="105"/>
      <c r="I17" s="89">
        <f>G17*H17</f>
        <v>0</v>
      </c>
      <c r="J17" s="87"/>
      <c r="K17" s="89">
        <f>G17-J17</f>
        <v>0</v>
      </c>
      <c r="L17" s="90">
        <f>I17-J17</f>
        <v>0</v>
      </c>
      <c r="M17" s="92"/>
      <c r="N17" s="92"/>
      <c r="O17" s="92"/>
      <c r="P17" s="10" t="s">
        <v>26</v>
      </c>
      <c r="Q17" s="27"/>
      <c r="R17" s="27"/>
      <c r="S17" s="27"/>
      <c r="T17" s="27"/>
      <c r="U17" s="27"/>
      <c r="V17" s="27"/>
      <c r="W17" s="27"/>
      <c r="X17" s="24">
        <f t="shared" si="1"/>
        <v>0</v>
      </c>
      <c r="Y17" s="71" t="str">
        <f t="shared" ref="Y17" si="6">IF(G18="","",G18/G17)</f>
        <v/>
      </c>
    </row>
    <row r="18" spans="2:26" s="9" customFormat="1" ht="20.100000000000001" customHeight="1" x14ac:dyDescent="0.15">
      <c r="B18" s="98"/>
      <c r="C18" s="107"/>
      <c r="D18" s="111"/>
      <c r="E18" s="103"/>
      <c r="F18" s="54"/>
      <c r="G18" s="56"/>
      <c r="H18" s="108"/>
      <c r="I18" s="91"/>
      <c r="J18" s="109"/>
      <c r="K18" s="91"/>
      <c r="L18" s="91"/>
      <c r="M18" s="97"/>
      <c r="N18" s="97"/>
      <c r="O18" s="97"/>
      <c r="P18" s="11" t="s">
        <v>27</v>
      </c>
      <c r="Q18" s="28"/>
      <c r="R18" s="53"/>
      <c r="S18" s="53"/>
      <c r="T18" s="53"/>
      <c r="U18" s="53"/>
      <c r="V18" s="53"/>
      <c r="W18" s="53"/>
      <c r="X18" s="26">
        <f t="shared" si="1"/>
        <v>0</v>
      </c>
      <c r="Y18" s="71"/>
      <c r="Z18" s="9" t="str">
        <f t="shared" ref="Z18" si="7">IF(X17+X18=K17,"","※")</f>
        <v/>
      </c>
    </row>
    <row r="19" spans="2:26" s="9" customFormat="1" ht="20.100000000000001" customHeight="1" x14ac:dyDescent="0.15">
      <c r="B19" s="98">
        <v>5</v>
      </c>
      <c r="C19" s="99"/>
      <c r="D19" s="103"/>
      <c r="E19" s="103"/>
      <c r="F19" s="61"/>
      <c r="G19" s="35"/>
      <c r="H19" s="105"/>
      <c r="I19" s="89">
        <f>G19*H19</f>
        <v>0</v>
      </c>
      <c r="J19" s="87"/>
      <c r="K19" s="89">
        <f>G19-J19</f>
        <v>0</v>
      </c>
      <c r="L19" s="90">
        <f>I19-J19</f>
        <v>0</v>
      </c>
      <c r="M19" s="92"/>
      <c r="N19" s="147"/>
      <c r="O19" s="92"/>
      <c r="P19" s="10" t="s">
        <v>26</v>
      </c>
      <c r="Q19" s="27"/>
      <c r="R19" s="27"/>
      <c r="S19" s="27"/>
      <c r="T19" s="27"/>
      <c r="U19" s="27"/>
      <c r="V19" s="27"/>
      <c r="W19" s="27"/>
      <c r="X19" s="24">
        <f t="shared" ref="X19:X46" si="8">SUM(Q19:W19)</f>
        <v>0</v>
      </c>
      <c r="Y19" s="71" t="str">
        <f t="shared" ref="Y19" si="9">IF(G20="","",G20/G19)</f>
        <v/>
      </c>
    </row>
    <row r="20" spans="2:26" s="9" customFormat="1" ht="20.100000000000001" customHeight="1" x14ac:dyDescent="0.15">
      <c r="B20" s="98"/>
      <c r="C20" s="107"/>
      <c r="D20" s="103"/>
      <c r="E20" s="103"/>
      <c r="F20" s="54"/>
      <c r="G20" s="56"/>
      <c r="H20" s="108"/>
      <c r="I20" s="91"/>
      <c r="J20" s="109"/>
      <c r="K20" s="91"/>
      <c r="L20" s="91"/>
      <c r="M20" s="97"/>
      <c r="N20" s="148"/>
      <c r="O20" s="97"/>
      <c r="P20" s="11" t="s">
        <v>27</v>
      </c>
      <c r="Q20" s="53"/>
      <c r="R20" s="53"/>
      <c r="S20" s="53"/>
      <c r="T20" s="53"/>
      <c r="U20" s="53"/>
      <c r="V20" s="53"/>
      <c r="W20" s="53"/>
      <c r="X20" s="26">
        <f t="shared" si="8"/>
        <v>0</v>
      </c>
      <c r="Y20" s="71"/>
      <c r="Z20" s="9" t="str">
        <f t="shared" ref="Z20" si="10">IF(X19+X20=K19,"","※")</f>
        <v/>
      </c>
    </row>
    <row r="21" spans="2:26" s="9" customFormat="1" ht="20.100000000000001" customHeight="1" x14ac:dyDescent="0.15">
      <c r="B21" s="98">
        <v>6</v>
      </c>
      <c r="C21" s="99"/>
      <c r="D21" s="103"/>
      <c r="E21" s="103"/>
      <c r="F21" s="61"/>
      <c r="G21" s="35"/>
      <c r="H21" s="105"/>
      <c r="I21" s="89">
        <f>G21*H21</f>
        <v>0</v>
      </c>
      <c r="J21" s="87"/>
      <c r="K21" s="89">
        <f>G21-J21</f>
        <v>0</v>
      </c>
      <c r="L21" s="90">
        <f>I21-J21</f>
        <v>0</v>
      </c>
      <c r="M21" s="92"/>
      <c r="N21" s="147"/>
      <c r="O21" s="92"/>
      <c r="P21" s="10" t="s">
        <v>26</v>
      </c>
      <c r="Q21" s="27"/>
      <c r="R21" s="27"/>
      <c r="S21" s="27"/>
      <c r="T21" s="27"/>
      <c r="U21" s="27"/>
      <c r="V21" s="27"/>
      <c r="W21" s="27"/>
      <c r="X21" s="24">
        <f t="shared" si="8"/>
        <v>0</v>
      </c>
      <c r="Y21" s="71" t="str">
        <f t="shared" ref="Y21" si="11">IF(G22="","",G22/G21)</f>
        <v/>
      </c>
    </row>
    <row r="22" spans="2:26" s="9" customFormat="1" ht="20.100000000000001" customHeight="1" x14ac:dyDescent="0.15">
      <c r="B22" s="98"/>
      <c r="C22" s="107"/>
      <c r="D22" s="103"/>
      <c r="E22" s="103"/>
      <c r="F22" s="54"/>
      <c r="G22" s="56"/>
      <c r="H22" s="108"/>
      <c r="I22" s="91"/>
      <c r="J22" s="109"/>
      <c r="K22" s="91"/>
      <c r="L22" s="91"/>
      <c r="M22" s="97"/>
      <c r="N22" s="148"/>
      <c r="O22" s="97"/>
      <c r="P22" s="11" t="s">
        <v>27</v>
      </c>
      <c r="Q22" s="53"/>
      <c r="R22" s="53"/>
      <c r="S22" s="53"/>
      <c r="T22" s="53"/>
      <c r="U22" s="53"/>
      <c r="V22" s="53"/>
      <c r="W22" s="53"/>
      <c r="X22" s="26">
        <f t="shared" si="8"/>
        <v>0</v>
      </c>
      <c r="Y22" s="71"/>
      <c r="Z22" s="9" t="str">
        <f t="shared" ref="Z22" si="12">IF(X21+X22=K21,"","※")</f>
        <v/>
      </c>
    </row>
    <row r="23" spans="2:26" s="9" customFormat="1" ht="20.100000000000001" customHeight="1" x14ac:dyDescent="0.15">
      <c r="B23" s="98">
        <v>7</v>
      </c>
      <c r="C23" s="99"/>
      <c r="D23" s="103"/>
      <c r="E23" s="103"/>
      <c r="F23" s="61"/>
      <c r="G23" s="35"/>
      <c r="H23" s="105"/>
      <c r="I23" s="89">
        <f>G23*H23</f>
        <v>0</v>
      </c>
      <c r="J23" s="87"/>
      <c r="K23" s="89">
        <f>G23-J23</f>
        <v>0</v>
      </c>
      <c r="L23" s="90">
        <f>I23-J23</f>
        <v>0</v>
      </c>
      <c r="M23" s="92"/>
      <c r="N23" s="147"/>
      <c r="O23" s="92"/>
      <c r="P23" s="10" t="s">
        <v>26</v>
      </c>
      <c r="Q23" s="27"/>
      <c r="R23" s="27"/>
      <c r="S23" s="27"/>
      <c r="T23" s="27"/>
      <c r="U23" s="27"/>
      <c r="V23" s="27"/>
      <c r="W23" s="27"/>
      <c r="X23" s="24">
        <f t="shared" si="8"/>
        <v>0</v>
      </c>
      <c r="Y23" s="71" t="str">
        <f t="shared" ref="Y23" si="13">IF(G24="","",G24/G23)</f>
        <v/>
      </c>
    </row>
    <row r="24" spans="2:26" s="9" customFormat="1" ht="20.100000000000001" customHeight="1" x14ac:dyDescent="0.15">
      <c r="B24" s="98"/>
      <c r="C24" s="107"/>
      <c r="D24" s="103"/>
      <c r="E24" s="103"/>
      <c r="F24" s="54"/>
      <c r="G24" s="56"/>
      <c r="H24" s="108"/>
      <c r="I24" s="91"/>
      <c r="J24" s="109"/>
      <c r="K24" s="91"/>
      <c r="L24" s="91"/>
      <c r="M24" s="97"/>
      <c r="N24" s="148"/>
      <c r="O24" s="97"/>
      <c r="P24" s="11" t="s">
        <v>27</v>
      </c>
      <c r="Q24" s="53"/>
      <c r="R24" s="53"/>
      <c r="S24" s="53"/>
      <c r="T24" s="53"/>
      <c r="U24" s="53"/>
      <c r="V24" s="53"/>
      <c r="W24" s="53"/>
      <c r="X24" s="26">
        <f t="shared" si="8"/>
        <v>0</v>
      </c>
      <c r="Y24" s="71"/>
      <c r="Z24" s="9" t="str">
        <f t="shared" ref="Z24" si="14">IF(X23+X24=K23,"","※")</f>
        <v/>
      </c>
    </row>
    <row r="25" spans="2:26" s="9" customFormat="1" ht="20.100000000000001" customHeight="1" x14ac:dyDescent="0.15">
      <c r="B25" s="98">
        <v>8</v>
      </c>
      <c r="C25" s="99"/>
      <c r="D25" s="103"/>
      <c r="E25" s="103"/>
      <c r="F25" s="61"/>
      <c r="G25" s="35"/>
      <c r="H25" s="105"/>
      <c r="I25" s="89">
        <f>G25*H25</f>
        <v>0</v>
      </c>
      <c r="J25" s="87"/>
      <c r="K25" s="89">
        <f>G25-J25</f>
        <v>0</v>
      </c>
      <c r="L25" s="90">
        <f>I25-J25</f>
        <v>0</v>
      </c>
      <c r="M25" s="92"/>
      <c r="N25" s="147"/>
      <c r="O25" s="92"/>
      <c r="P25" s="10" t="s">
        <v>26</v>
      </c>
      <c r="Q25" s="27"/>
      <c r="R25" s="27"/>
      <c r="S25" s="27"/>
      <c r="T25" s="27"/>
      <c r="U25" s="27"/>
      <c r="V25" s="27"/>
      <c r="W25" s="27"/>
      <c r="X25" s="24">
        <f t="shared" si="8"/>
        <v>0</v>
      </c>
      <c r="Y25" s="71" t="str">
        <f t="shared" ref="Y25" si="15">IF(G26="","",G26/G25)</f>
        <v/>
      </c>
    </row>
    <row r="26" spans="2:26" s="9" customFormat="1" ht="20.100000000000001" customHeight="1" x14ac:dyDescent="0.15">
      <c r="B26" s="98"/>
      <c r="C26" s="107"/>
      <c r="D26" s="103"/>
      <c r="E26" s="103"/>
      <c r="F26" s="54"/>
      <c r="G26" s="56"/>
      <c r="H26" s="108"/>
      <c r="I26" s="91"/>
      <c r="J26" s="109"/>
      <c r="K26" s="91"/>
      <c r="L26" s="91"/>
      <c r="M26" s="97"/>
      <c r="N26" s="148"/>
      <c r="O26" s="97"/>
      <c r="P26" s="11" t="s">
        <v>27</v>
      </c>
      <c r="Q26" s="53"/>
      <c r="R26" s="53"/>
      <c r="S26" s="53"/>
      <c r="T26" s="53"/>
      <c r="U26" s="53"/>
      <c r="V26" s="53"/>
      <c r="W26" s="53"/>
      <c r="X26" s="26">
        <f t="shared" si="8"/>
        <v>0</v>
      </c>
      <c r="Y26" s="71"/>
      <c r="Z26" s="9" t="str">
        <f t="shared" ref="Z26" si="16">IF(X25+X26=K25,"","※")</f>
        <v/>
      </c>
    </row>
    <row r="27" spans="2:26" s="9" customFormat="1" ht="20.100000000000001" customHeight="1" x14ac:dyDescent="0.15">
      <c r="B27" s="98">
        <v>9</v>
      </c>
      <c r="C27" s="99"/>
      <c r="D27" s="103"/>
      <c r="E27" s="103"/>
      <c r="F27" s="61"/>
      <c r="G27" s="35"/>
      <c r="H27" s="105"/>
      <c r="I27" s="89">
        <f>G27*H27</f>
        <v>0</v>
      </c>
      <c r="J27" s="87"/>
      <c r="K27" s="89">
        <f>G27-J27</f>
        <v>0</v>
      </c>
      <c r="L27" s="90">
        <f>I27-J27</f>
        <v>0</v>
      </c>
      <c r="M27" s="92"/>
      <c r="N27" s="147"/>
      <c r="O27" s="92"/>
      <c r="P27" s="10" t="s">
        <v>26</v>
      </c>
      <c r="Q27" s="27"/>
      <c r="R27" s="27"/>
      <c r="S27" s="27"/>
      <c r="T27" s="27"/>
      <c r="U27" s="27"/>
      <c r="V27" s="27"/>
      <c r="W27" s="27"/>
      <c r="X27" s="24">
        <f t="shared" si="8"/>
        <v>0</v>
      </c>
      <c r="Y27" s="71" t="str">
        <f t="shared" ref="Y27" si="17">IF(G28="","",G28/G27)</f>
        <v/>
      </c>
    </row>
    <row r="28" spans="2:26" s="9" customFormat="1" ht="20.100000000000001" customHeight="1" x14ac:dyDescent="0.15">
      <c r="B28" s="98"/>
      <c r="C28" s="107"/>
      <c r="D28" s="103"/>
      <c r="E28" s="103"/>
      <c r="F28" s="54"/>
      <c r="G28" s="56"/>
      <c r="H28" s="108"/>
      <c r="I28" s="91"/>
      <c r="J28" s="109"/>
      <c r="K28" s="91"/>
      <c r="L28" s="91"/>
      <c r="M28" s="97"/>
      <c r="N28" s="148"/>
      <c r="O28" s="97"/>
      <c r="P28" s="11" t="s">
        <v>27</v>
      </c>
      <c r="Q28" s="53"/>
      <c r="R28" s="53"/>
      <c r="S28" s="53"/>
      <c r="T28" s="53"/>
      <c r="U28" s="53"/>
      <c r="V28" s="53"/>
      <c r="W28" s="53"/>
      <c r="X28" s="26">
        <f t="shared" si="8"/>
        <v>0</v>
      </c>
      <c r="Y28" s="71"/>
      <c r="Z28" s="9" t="str">
        <f t="shared" ref="Z28" si="18">IF(X27+X28=K27,"","※")</f>
        <v/>
      </c>
    </row>
    <row r="29" spans="2:26" s="9" customFormat="1" ht="20.100000000000001" customHeight="1" x14ac:dyDescent="0.15">
      <c r="B29" s="98">
        <v>10</v>
      </c>
      <c r="C29" s="99"/>
      <c r="D29" s="103"/>
      <c r="E29" s="103"/>
      <c r="F29" s="61"/>
      <c r="G29" s="35"/>
      <c r="H29" s="105"/>
      <c r="I29" s="89">
        <f>G29*H29</f>
        <v>0</v>
      </c>
      <c r="J29" s="87"/>
      <c r="K29" s="89">
        <f>G29-J29</f>
        <v>0</v>
      </c>
      <c r="L29" s="90">
        <f>I29-J29</f>
        <v>0</v>
      </c>
      <c r="M29" s="92"/>
      <c r="N29" s="147"/>
      <c r="O29" s="92"/>
      <c r="P29" s="10" t="s">
        <v>26</v>
      </c>
      <c r="Q29" s="27"/>
      <c r="R29" s="27"/>
      <c r="S29" s="27"/>
      <c r="T29" s="27"/>
      <c r="U29" s="27"/>
      <c r="V29" s="27"/>
      <c r="W29" s="27"/>
      <c r="X29" s="24">
        <f t="shared" si="8"/>
        <v>0</v>
      </c>
      <c r="Y29" s="71" t="str">
        <f t="shared" ref="Y29" si="19">IF(G30="","",G30/G29)</f>
        <v/>
      </c>
    </row>
    <row r="30" spans="2:26" s="9" customFormat="1" ht="20.100000000000001" customHeight="1" x14ac:dyDescent="0.15">
      <c r="B30" s="98"/>
      <c r="C30" s="107"/>
      <c r="D30" s="103"/>
      <c r="E30" s="103"/>
      <c r="F30" s="54"/>
      <c r="G30" s="56"/>
      <c r="H30" s="108"/>
      <c r="I30" s="91"/>
      <c r="J30" s="109"/>
      <c r="K30" s="91"/>
      <c r="L30" s="91"/>
      <c r="M30" s="97"/>
      <c r="N30" s="148"/>
      <c r="O30" s="97"/>
      <c r="P30" s="11" t="s">
        <v>27</v>
      </c>
      <c r="Q30" s="29"/>
      <c r="R30" s="53"/>
      <c r="S30" s="53"/>
      <c r="T30" s="53"/>
      <c r="U30" s="53"/>
      <c r="V30" s="53"/>
      <c r="W30" s="53"/>
      <c r="X30" s="26">
        <f t="shared" si="8"/>
        <v>0</v>
      </c>
      <c r="Y30" s="71"/>
      <c r="Z30" s="9" t="str">
        <f t="shared" ref="Z30" si="20">IF(X29+X30=K29,"","※")</f>
        <v/>
      </c>
    </row>
    <row r="31" spans="2:26" s="9" customFormat="1" ht="20.100000000000001" customHeight="1" x14ac:dyDescent="0.15">
      <c r="B31" s="98">
        <v>11</v>
      </c>
      <c r="C31" s="99"/>
      <c r="D31" s="103"/>
      <c r="E31" s="103"/>
      <c r="F31" s="61"/>
      <c r="G31" s="35"/>
      <c r="H31" s="105"/>
      <c r="I31" s="89">
        <f>G31*H31</f>
        <v>0</v>
      </c>
      <c r="J31" s="87"/>
      <c r="K31" s="89">
        <f>G31-J31</f>
        <v>0</v>
      </c>
      <c r="L31" s="90">
        <f>I31-J31</f>
        <v>0</v>
      </c>
      <c r="M31" s="92"/>
      <c r="N31" s="147"/>
      <c r="O31" s="92"/>
      <c r="P31" s="10" t="s">
        <v>26</v>
      </c>
      <c r="Q31" s="27"/>
      <c r="R31" s="27"/>
      <c r="S31" s="27"/>
      <c r="T31" s="27"/>
      <c r="U31" s="27"/>
      <c r="V31" s="27"/>
      <c r="W31" s="27"/>
      <c r="X31" s="24">
        <f t="shared" si="8"/>
        <v>0</v>
      </c>
      <c r="Y31" s="71" t="str">
        <f t="shared" ref="Y31" si="21">IF(G32="","",G32/G31)</f>
        <v/>
      </c>
    </row>
    <row r="32" spans="2:26" s="9" customFormat="1" ht="20.100000000000001" customHeight="1" x14ac:dyDescent="0.15">
      <c r="B32" s="98"/>
      <c r="C32" s="107"/>
      <c r="D32" s="103"/>
      <c r="E32" s="103"/>
      <c r="F32" s="54"/>
      <c r="G32" s="56"/>
      <c r="H32" s="108"/>
      <c r="I32" s="91"/>
      <c r="J32" s="109"/>
      <c r="K32" s="91"/>
      <c r="L32" s="91"/>
      <c r="M32" s="97"/>
      <c r="N32" s="148"/>
      <c r="O32" s="97"/>
      <c r="P32" s="11" t="s">
        <v>27</v>
      </c>
      <c r="Q32" s="53"/>
      <c r="R32" s="53"/>
      <c r="S32" s="53"/>
      <c r="T32" s="53"/>
      <c r="U32" s="53"/>
      <c r="V32" s="53"/>
      <c r="W32" s="53"/>
      <c r="X32" s="26">
        <f t="shared" si="8"/>
        <v>0</v>
      </c>
      <c r="Y32" s="71"/>
      <c r="Z32" s="9" t="str">
        <f t="shared" ref="Z32" si="22">IF(X31+X32=K31,"","※")</f>
        <v/>
      </c>
    </row>
    <row r="33" spans="2:26" s="9" customFormat="1" ht="20.100000000000001" customHeight="1" x14ac:dyDescent="0.15">
      <c r="B33" s="98">
        <v>12</v>
      </c>
      <c r="C33" s="99"/>
      <c r="D33" s="103"/>
      <c r="E33" s="103"/>
      <c r="F33" s="61"/>
      <c r="G33" s="35"/>
      <c r="H33" s="105"/>
      <c r="I33" s="89">
        <f>G33*H33</f>
        <v>0</v>
      </c>
      <c r="J33" s="87"/>
      <c r="K33" s="89">
        <f>G33-J33</f>
        <v>0</v>
      </c>
      <c r="L33" s="90">
        <f>I33-J33</f>
        <v>0</v>
      </c>
      <c r="M33" s="92"/>
      <c r="N33" s="147"/>
      <c r="O33" s="92"/>
      <c r="P33" s="10" t="s">
        <v>26</v>
      </c>
      <c r="Q33" s="27"/>
      <c r="R33" s="27"/>
      <c r="S33" s="27"/>
      <c r="T33" s="27"/>
      <c r="U33" s="27"/>
      <c r="V33" s="27"/>
      <c r="W33" s="27"/>
      <c r="X33" s="24">
        <f t="shared" si="8"/>
        <v>0</v>
      </c>
      <c r="Y33" s="71" t="str">
        <f t="shared" ref="Y33" si="23">IF(G34="","",G34/G33)</f>
        <v/>
      </c>
    </row>
    <row r="34" spans="2:26" s="9" customFormat="1" ht="20.100000000000001" customHeight="1" x14ac:dyDescent="0.15">
      <c r="B34" s="98"/>
      <c r="C34" s="107"/>
      <c r="D34" s="103"/>
      <c r="E34" s="103"/>
      <c r="F34" s="55"/>
      <c r="G34" s="29"/>
      <c r="H34" s="106"/>
      <c r="I34" s="90"/>
      <c r="J34" s="88"/>
      <c r="K34" s="90"/>
      <c r="L34" s="91"/>
      <c r="M34" s="97"/>
      <c r="N34" s="148"/>
      <c r="O34" s="96"/>
      <c r="P34" s="11" t="s">
        <v>27</v>
      </c>
      <c r="Q34" s="53"/>
      <c r="R34" s="53"/>
      <c r="S34" s="53"/>
      <c r="T34" s="53"/>
      <c r="U34" s="53"/>
      <c r="V34" s="53"/>
      <c r="W34" s="53"/>
      <c r="X34" s="26">
        <f t="shared" si="8"/>
        <v>0</v>
      </c>
      <c r="Y34" s="71"/>
      <c r="Z34" s="9" t="str">
        <f t="shared" ref="Z34" si="24">IF(X33+X34=K33,"","※")</f>
        <v/>
      </c>
    </row>
    <row r="35" spans="2:26" s="9" customFormat="1" ht="20.100000000000001" customHeight="1" x14ac:dyDescent="0.15">
      <c r="B35" s="98">
        <v>13</v>
      </c>
      <c r="C35" s="99"/>
      <c r="D35" s="103"/>
      <c r="E35" s="103"/>
      <c r="F35" s="61"/>
      <c r="G35" s="35"/>
      <c r="H35" s="105"/>
      <c r="I35" s="89">
        <f>G35*H35</f>
        <v>0</v>
      </c>
      <c r="J35" s="87"/>
      <c r="K35" s="89">
        <f>G35-J35</f>
        <v>0</v>
      </c>
      <c r="L35" s="90">
        <f>I35-J35</f>
        <v>0</v>
      </c>
      <c r="M35" s="92"/>
      <c r="N35" s="147"/>
      <c r="O35" s="92"/>
      <c r="P35" s="10" t="s">
        <v>26</v>
      </c>
      <c r="Q35" s="27"/>
      <c r="R35" s="27"/>
      <c r="S35" s="27"/>
      <c r="T35" s="27"/>
      <c r="U35" s="27"/>
      <c r="V35" s="27"/>
      <c r="W35" s="27"/>
      <c r="X35" s="24">
        <f t="shared" si="8"/>
        <v>0</v>
      </c>
      <c r="Y35" s="71" t="str">
        <f t="shared" ref="Y35" si="25">IF(G36="","",G36/G35)</f>
        <v/>
      </c>
    </row>
    <row r="36" spans="2:26" s="9" customFormat="1" ht="20.100000000000001" customHeight="1" x14ac:dyDescent="0.15">
      <c r="B36" s="98"/>
      <c r="C36" s="107"/>
      <c r="D36" s="103"/>
      <c r="E36" s="103"/>
      <c r="F36" s="55"/>
      <c r="G36" s="29"/>
      <c r="H36" s="106"/>
      <c r="I36" s="90"/>
      <c r="J36" s="88"/>
      <c r="K36" s="90"/>
      <c r="L36" s="91"/>
      <c r="M36" s="97"/>
      <c r="N36" s="148"/>
      <c r="O36" s="96"/>
      <c r="P36" s="11" t="s">
        <v>27</v>
      </c>
      <c r="Q36" s="53"/>
      <c r="R36" s="53"/>
      <c r="S36" s="53"/>
      <c r="T36" s="53"/>
      <c r="U36" s="53"/>
      <c r="V36" s="53"/>
      <c r="W36" s="53"/>
      <c r="X36" s="26">
        <f t="shared" si="8"/>
        <v>0</v>
      </c>
      <c r="Y36" s="71"/>
      <c r="Z36" s="9" t="str">
        <f t="shared" ref="Z36" si="26">IF(X35+X36=K35,"","※")</f>
        <v/>
      </c>
    </row>
    <row r="37" spans="2:26" s="9" customFormat="1" ht="20.100000000000001" customHeight="1" x14ac:dyDescent="0.15">
      <c r="B37" s="98">
        <v>14</v>
      </c>
      <c r="C37" s="99"/>
      <c r="D37" s="103"/>
      <c r="E37" s="103"/>
      <c r="F37" s="61"/>
      <c r="G37" s="35"/>
      <c r="H37" s="105"/>
      <c r="I37" s="89">
        <f>G37*H37</f>
        <v>0</v>
      </c>
      <c r="J37" s="87"/>
      <c r="K37" s="89">
        <f>G37-J37</f>
        <v>0</v>
      </c>
      <c r="L37" s="90">
        <f>I37-J37</f>
        <v>0</v>
      </c>
      <c r="M37" s="92"/>
      <c r="N37" s="147"/>
      <c r="O37" s="92"/>
      <c r="P37" s="10" t="s">
        <v>26</v>
      </c>
      <c r="Q37" s="27"/>
      <c r="R37" s="27"/>
      <c r="S37" s="27"/>
      <c r="T37" s="27"/>
      <c r="U37" s="27"/>
      <c r="V37" s="27"/>
      <c r="W37" s="27"/>
      <c r="X37" s="24">
        <f t="shared" si="8"/>
        <v>0</v>
      </c>
      <c r="Y37" s="71" t="str">
        <f t="shared" ref="Y37" si="27">IF(G38="","",G38/G37)</f>
        <v/>
      </c>
    </row>
    <row r="38" spans="2:26" s="9" customFormat="1" ht="20.100000000000001" customHeight="1" x14ac:dyDescent="0.15">
      <c r="B38" s="98"/>
      <c r="C38" s="107"/>
      <c r="D38" s="103"/>
      <c r="E38" s="103"/>
      <c r="F38" s="55"/>
      <c r="G38" s="29"/>
      <c r="H38" s="106"/>
      <c r="I38" s="90"/>
      <c r="J38" s="88"/>
      <c r="K38" s="90"/>
      <c r="L38" s="91"/>
      <c r="M38" s="97"/>
      <c r="N38" s="148"/>
      <c r="O38" s="96"/>
      <c r="P38" s="11" t="s">
        <v>27</v>
      </c>
      <c r="Q38" s="53"/>
      <c r="R38" s="53"/>
      <c r="S38" s="53"/>
      <c r="T38" s="53"/>
      <c r="U38" s="53"/>
      <c r="V38" s="53"/>
      <c r="W38" s="53"/>
      <c r="X38" s="26">
        <f t="shared" si="8"/>
        <v>0</v>
      </c>
      <c r="Y38" s="71"/>
      <c r="Z38" s="9" t="str">
        <f t="shared" ref="Z38" si="28">IF(X37+X38=K37,"","※")</f>
        <v/>
      </c>
    </row>
    <row r="39" spans="2:26" s="9" customFormat="1" ht="20.100000000000001" customHeight="1" x14ac:dyDescent="0.15">
      <c r="B39" s="98">
        <v>15</v>
      </c>
      <c r="C39" s="99"/>
      <c r="D39" s="103"/>
      <c r="E39" s="103"/>
      <c r="F39" s="61"/>
      <c r="G39" s="35"/>
      <c r="H39" s="105"/>
      <c r="I39" s="89">
        <f>G39*H39</f>
        <v>0</v>
      </c>
      <c r="J39" s="87"/>
      <c r="K39" s="89">
        <f>G39-J39</f>
        <v>0</v>
      </c>
      <c r="L39" s="90">
        <f>I39-J39</f>
        <v>0</v>
      </c>
      <c r="M39" s="92"/>
      <c r="N39" s="147"/>
      <c r="O39" s="92"/>
      <c r="P39" s="10" t="s">
        <v>26</v>
      </c>
      <c r="Q39" s="27"/>
      <c r="R39" s="27"/>
      <c r="S39" s="27"/>
      <c r="T39" s="27"/>
      <c r="U39" s="27"/>
      <c r="V39" s="27"/>
      <c r="W39" s="27"/>
      <c r="X39" s="24">
        <f t="shared" si="8"/>
        <v>0</v>
      </c>
      <c r="Y39" s="71" t="str">
        <f t="shared" ref="Y39" si="29">IF(G40="","",G40/G39)</f>
        <v/>
      </c>
    </row>
    <row r="40" spans="2:26" s="9" customFormat="1" ht="20.100000000000001" customHeight="1" x14ac:dyDescent="0.15">
      <c r="B40" s="98"/>
      <c r="C40" s="107"/>
      <c r="D40" s="103"/>
      <c r="E40" s="103"/>
      <c r="F40" s="55"/>
      <c r="G40" s="29"/>
      <c r="H40" s="106"/>
      <c r="I40" s="90"/>
      <c r="J40" s="88"/>
      <c r="K40" s="90"/>
      <c r="L40" s="91"/>
      <c r="M40" s="97"/>
      <c r="N40" s="148"/>
      <c r="O40" s="96"/>
      <c r="P40" s="11" t="s">
        <v>27</v>
      </c>
      <c r="Q40" s="53"/>
      <c r="R40" s="53"/>
      <c r="S40" s="53"/>
      <c r="T40" s="53"/>
      <c r="U40" s="53"/>
      <c r="V40" s="53"/>
      <c r="W40" s="53"/>
      <c r="X40" s="26">
        <f t="shared" si="8"/>
        <v>0</v>
      </c>
      <c r="Y40" s="71"/>
      <c r="Z40" s="9" t="str">
        <f t="shared" ref="Z40" si="30">IF(X39+X40=K39,"","※")</f>
        <v/>
      </c>
    </row>
    <row r="41" spans="2:26" s="9" customFormat="1" ht="20.100000000000001" customHeight="1" x14ac:dyDescent="0.15">
      <c r="B41" s="98">
        <v>16</v>
      </c>
      <c r="C41" s="99"/>
      <c r="D41" s="103"/>
      <c r="E41" s="103"/>
      <c r="F41" s="61"/>
      <c r="G41" s="35"/>
      <c r="H41" s="105"/>
      <c r="I41" s="89">
        <f>G41*H41</f>
        <v>0</v>
      </c>
      <c r="J41" s="87"/>
      <c r="K41" s="89">
        <f>G41-J41</f>
        <v>0</v>
      </c>
      <c r="L41" s="90">
        <f>I41-J41</f>
        <v>0</v>
      </c>
      <c r="M41" s="92"/>
      <c r="N41" s="147"/>
      <c r="O41" s="92"/>
      <c r="P41" s="10" t="s">
        <v>26</v>
      </c>
      <c r="Q41" s="27"/>
      <c r="R41" s="27"/>
      <c r="S41" s="27"/>
      <c r="T41" s="27"/>
      <c r="U41" s="27"/>
      <c r="V41" s="27"/>
      <c r="W41" s="27"/>
      <c r="X41" s="24">
        <f t="shared" si="8"/>
        <v>0</v>
      </c>
      <c r="Y41" s="71" t="str">
        <f t="shared" ref="Y41" si="31">IF(G42="","",G42/G41)</f>
        <v/>
      </c>
    </row>
    <row r="42" spans="2:26" s="9" customFormat="1" ht="20.100000000000001" customHeight="1" x14ac:dyDescent="0.15">
      <c r="B42" s="98"/>
      <c r="C42" s="107"/>
      <c r="D42" s="103"/>
      <c r="E42" s="103"/>
      <c r="F42" s="55"/>
      <c r="G42" s="29"/>
      <c r="H42" s="106"/>
      <c r="I42" s="90"/>
      <c r="J42" s="88"/>
      <c r="K42" s="90"/>
      <c r="L42" s="91"/>
      <c r="M42" s="97"/>
      <c r="N42" s="148"/>
      <c r="O42" s="96"/>
      <c r="P42" s="11" t="s">
        <v>27</v>
      </c>
      <c r="Q42" s="53"/>
      <c r="R42" s="53"/>
      <c r="S42" s="53"/>
      <c r="T42" s="53"/>
      <c r="U42" s="53"/>
      <c r="V42" s="53"/>
      <c r="W42" s="53"/>
      <c r="X42" s="26">
        <f t="shared" si="8"/>
        <v>0</v>
      </c>
      <c r="Y42" s="71"/>
      <c r="Z42" s="9" t="str">
        <f t="shared" ref="Z42" si="32">IF(X41+X42=K41,"","※")</f>
        <v/>
      </c>
    </row>
    <row r="43" spans="2:26" s="9" customFormat="1" ht="20.100000000000001" customHeight="1" x14ac:dyDescent="0.15">
      <c r="B43" s="98">
        <v>17</v>
      </c>
      <c r="C43" s="99"/>
      <c r="D43" s="103"/>
      <c r="E43" s="103"/>
      <c r="F43" s="61"/>
      <c r="G43" s="35"/>
      <c r="H43" s="105"/>
      <c r="I43" s="89">
        <f>G43*H43</f>
        <v>0</v>
      </c>
      <c r="J43" s="87"/>
      <c r="K43" s="89">
        <f>G43-J43</f>
        <v>0</v>
      </c>
      <c r="L43" s="90">
        <f>I43-J43</f>
        <v>0</v>
      </c>
      <c r="M43" s="92"/>
      <c r="N43" s="147"/>
      <c r="O43" s="92"/>
      <c r="P43" s="10" t="s">
        <v>26</v>
      </c>
      <c r="Q43" s="27"/>
      <c r="R43" s="27"/>
      <c r="S43" s="27"/>
      <c r="T43" s="27"/>
      <c r="U43" s="27"/>
      <c r="V43" s="27"/>
      <c r="W43" s="27"/>
      <c r="X43" s="24">
        <f t="shared" si="8"/>
        <v>0</v>
      </c>
      <c r="Y43" s="71" t="str">
        <f t="shared" ref="Y43" si="33">IF(G44="","",G44/G43)</f>
        <v/>
      </c>
    </row>
    <row r="44" spans="2:26" s="9" customFormat="1" ht="20.100000000000001" customHeight="1" x14ac:dyDescent="0.15">
      <c r="B44" s="98"/>
      <c r="C44" s="107"/>
      <c r="D44" s="103"/>
      <c r="E44" s="103"/>
      <c r="F44" s="55"/>
      <c r="G44" s="29"/>
      <c r="H44" s="106"/>
      <c r="I44" s="90"/>
      <c r="J44" s="88"/>
      <c r="K44" s="90"/>
      <c r="L44" s="91"/>
      <c r="M44" s="97"/>
      <c r="N44" s="148"/>
      <c r="O44" s="96"/>
      <c r="P44" s="11" t="s">
        <v>27</v>
      </c>
      <c r="Q44" s="53"/>
      <c r="R44" s="53"/>
      <c r="S44" s="53"/>
      <c r="T44" s="53"/>
      <c r="U44" s="53"/>
      <c r="V44" s="53"/>
      <c r="W44" s="53"/>
      <c r="X44" s="26">
        <f t="shared" si="8"/>
        <v>0</v>
      </c>
      <c r="Y44" s="71"/>
      <c r="Z44" s="9" t="str">
        <f t="shared" ref="Z44" si="34">IF(X43+X44=K43,"","※")</f>
        <v/>
      </c>
    </row>
    <row r="45" spans="2:26" s="9" customFormat="1" ht="20.100000000000001" customHeight="1" x14ac:dyDescent="0.15">
      <c r="B45" s="98">
        <v>18</v>
      </c>
      <c r="C45" s="99"/>
      <c r="D45" s="101"/>
      <c r="E45" s="103"/>
      <c r="F45" s="61"/>
      <c r="G45" s="35"/>
      <c r="H45" s="105"/>
      <c r="I45" s="89">
        <f>G45*H45</f>
        <v>0</v>
      </c>
      <c r="J45" s="87"/>
      <c r="K45" s="89">
        <f>G45-J45</f>
        <v>0</v>
      </c>
      <c r="L45" s="90">
        <f>I45-J45</f>
        <v>0</v>
      </c>
      <c r="M45" s="92"/>
      <c r="N45" s="147"/>
      <c r="O45" s="92"/>
      <c r="P45" s="10" t="s">
        <v>26</v>
      </c>
      <c r="Q45" s="27"/>
      <c r="R45" s="27"/>
      <c r="S45" s="27"/>
      <c r="T45" s="27"/>
      <c r="U45" s="27"/>
      <c r="V45" s="27"/>
      <c r="W45" s="27"/>
      <c r="X45" s="24">
        <f t="shared" si="8"/>
        <v>0</v>
      </c>
      <c r="Y45" s="71" t="str">
        <f t="shared" ref="Y45" si="35">IF(G46="","",G46/G45)</f>
        <v/>
      </c>
    </row>
    <row r="46" spans="2:26" s="9" customFormat="1" ht="20.100000000000001" customHeight="1" thickBot="1" x14ac:dyDescent="0.2">
      <c r="B46" s="98"/>
      <c r="C46" s="100"/>
      <c r="D46" s="102"/>
      <c r="E46" s="104"/>
      <c r="F46" s="55"/>
      <c r="G46" s="29"/>
      <c r="H46" s="106"/>
      <c r="I46" s="90"/>
      <c r="J46" s="88"/>
      <c r="K46" s="90"/>
      <c r="L46" s="91"/>
      <c r="M46" s="93"/>
      <c r="N46" s="148"/>
      <c r="O46" s="96"/>
      <c r="P46" s="11" t="s">
        <v>27</v>
      </c>
      <c r="Q46" s="53"/>
      <c r="R46" s="53"/>
      <c r="S46" s="53"/>
      <c r="T46" s="53"/>
      <c r="U46" s="53"/>
      <c r="V46" s="53"/>
      <c r="W46" s="53"/>
      <c r="X46" s="26">
        <f t="shared" si="8"/>
        <v>0</v>
      </c>
      <c r="Y46" s="71"/>
      <c r="Z46" s="9" t="str">
        <f t="shared" ref="Z46" si="36">IF(X45+X46=K45,"","※")</f>
        <v/>
      </c>
    </row>
    <row r="47" spans="2:26" s="9" customFormat="1" ht="20.100000000000001" customHeight="1" x14ac:dyDescent="0.15">
      <c r="B47" s="8"/>
      <c r="C47" s="72" t="s">
        <v>28</v>
      </c>
      <c r="D47" s="73"/>
      <c r="E47" s="74"/>
      <c r="F47" s="75"/>
      <c r="G47" s="66">
        <f>G11+G13+G15+G17+G19+G21+G23+G25+G27+G29+G31+G33+G35+G37+G39+G41+G43+G45</f>
        <v>230000</v>
      </c>
      <c r="H47" s="79">
        <f>IF(I47=0,0,I47/G47)</f>
        <v>0.38695652173913042</v>
      </c>
      <c r="I47" s="81">
        <f>SUM(I11:I46)</f>
        <v>89000</v>
      </c>
      <c r="J47" s="83">
        <f>SUM(J11:J46)</f>
        <v>30000</v>
      </c>
      <c r="K47" s="81">
        <f>SUM(K11:K46)</f>
        <v>200000</v>
      </c>
      <c r="L47" s="83">
        <f>SUM(L11:L46)</f>
        <v>59000</v>
      </c>
      <c r="M47" s="85"/>
      <c r="N47" s="149">
        <f>SUM(N11:N46)</f>
        <v>45000</v>
      </c>
      <c r="O47" s="85"/>
      <c r="P47" s="12" t="s">
        <v>26</v>
      </c>
      <c r="Q47" s="30">
        <f>SUMIF($P$11:$P$42,$P$47,Q11:Q42)</f>
        <v>5000</v>
      </c>
      <c r="R47" s="30">
        <f t="shared" ref="R47:W47" si="37">SUMIF($P$11:$P$42,$P$47,R11:R42)</f>
        <v>5000</v>
      </c>
      <c r="S47" s="30">
        <f t="shared" si="37"/>
        <v>10000</v>
      </c>
      <c r="T47" s="30">
        <f t="shared" si="37"/>
        <v>0</v>
      </c>
      <c r="U47" s="30">
        <f t="shared" si="37"/>
        <v>0</v>
      </c>
      <c r="V47" s="30">
        <f t="shared" si="37"/>
        <v>0</v>
      </c>
      <c r="W47" s="30">
        <f t="shared" si="37"/>
        <v>0</v>
      </c>
      <c r="X47" s="31">
        <f>SUM(Q47:W47)</f>
        <v>20000</v>
      </c>
      <c r="Y47" s="71">
        <f>IFERROR(G48/G47,"")</f>
        <v>0.1391304347826087</v>
      </c>
    </row>
    <row r="48" spans="2:26" s="9" customFormat="1" ht="20.100000000000001" customHeight="1" thickBot="1" x14ac:dyDescent="0.2">
      <c r="B48" s="8"/>
      <c r="C48" s="76"/>
      <c r="D48" s="77"/>
      <c r="E48" s="77"/>
      <c r="F48" s="78"/>
      <c r="G48" s="67">
        <f>G12+G14+G16+G18+G20+G22+G24+G26+G28+G30+G32+G34+G36+G38+G40+G42+G44+G46</f>
        <v>32000</v>
      </c>
      <c r="H48" s="80"/>
      <c r="I48" s="82"/>
      <c r="J48" s="84"/>
      <c r="K48" s="82"/>
      <c r="L48" s="84"/>
      <c r="M48" s="86"/>
      <c r="N48" s="150"/>
      <c r="O48" s="86"/>
      <c r="P48" s="13" t="s">
        <v>27</v>
      </c>
      <c r="Q48" s="32">
        <f>SUMIF($P$11:$P$42,$P$48,Q11:Q42)</f>
        <v>5000</v>
      </c>
      <c r="R48" s="32">
        <f t="shared" ref="R48:W48" si="38">SUMIF($P$11:$P$42,$P$48,R11:R42)</f>
        <v>15000</v>
      </c>
      <c r="S48" s="32">
        <f t="shared" si="38"/>
        <v>30000</v>
      </c>
      <c r="T48" s="32">
        <f t="shared" si="38"/>
        <v>20000</v>
      </c>
      <c r="U48" s="32">
        <f t="shared" si="38"/>
        <v>0</v>
      </c>
      <c r="V48" s="32">
        <f t="shared" si="38"/>
        <v>20000</v>
      </c>
      <c r="W48" s="32">
        <f t="shared" si="38"/>
        <v>90000</v>
      </c>
      <c r="X48" s="33">
        <f>SUM(Q48:W48)</f>
        <v>180000</v>
      </c>
      <c r="Y48" s="71"/>
    </row>
    <row r="49" spans="4:7" ht="20.100000000000001" customHeight="1" x14ac:dyDescent="0.15">
      <c r="D49" s="49" t="s">
        <v>34</v>
      </c>
      <c r="G49" s="70" t="s">
        <v>55</v>
      </c>
    </row>
    <row r="50" spans="4:7" ht="20.100000000000001" customHeight="1" x14ac:dyDescent="0.15"/>
    <row r="51" spans="4:7" ht="20.100000000000001" customHeight="1" x14ac:dyDescent="0.15"/>
    <row r="52" spans="4:7" ht="20.100000000000001" customHeight="1" x14ac:dyDescent="0.15"/>
    <row r="53" spans="4:7" ht="20.100000000000001" customHeight="1" x14ac:dyDescent="0.15"/>
    <row r="54" spans="4:7" ht="20.100000000000001" customHeight="1" x14ac:dyDescent="0.15"/>
    <row r="55" spans="4:7" ht="20.100000000000001" customHeight="1" x14ac:dyDescent="0.15"/>
    <row r="56" spans="4:7" ht="20.100000000000001" customHeight="1" x14ac:dyDescent="0.15"/>
    <row r="57" spans="4:7" ht="20.100000000000001" customHeight="1" x14ac:dyDescent="0.15"/>
  </sheetData>
  <sheetProtection formatCells="0" autoFilter="0"/>
  <mergeCells count="267">
    <mergeCell ref="Y47:Y48"/>
    <mergeCell ref="Y45:Y46"/>
    <mergeCell ref="C47:F48"/>
    <mergeCell ref="H47:H48"/>
    <mergeCell ref="I47:I48"/>
    <mergeCell ref="J47:J48"/>
    <mergeCell ref="K47:K48"/>
    <mergeCell ref="L47:L48"/>
    <mergeCell ref="M47:M48"/>
    <mergeCell ref="N47:N48"/>
    <mergeCell ref="O47:O48"/>
    <mergeCell ref="J45:J46"/>
    <mergeCell ref="K45:K46"/>
    <mergeCell ref="L45:L46"/>
    <mergeCell ref="M45:M46"/>
    <mergeCell ref="N45:N46"/>
    <mergeCell ref="O45:O46"/>
    <mergeCell ref="M43:M44"/>
    <mergeCell ref="N43:N44"/>
    <mergeCell ref="O43:O44"/>
    <mergeCell ref="Y43:Y44"/>
    <mergeCell ref="B45:B46"/>
    <mergeCell ref="C45:C46"/>
    <mergeCell ref="D45:D46"/>
    <mergeCell ref="E45:E46"/>
    <mergeCell ref="H45:H46"/>
    <mergeCell ref="I45:I46"/>
    <mergeCell ref="B43:B44"/>
    <mergeCell ref="C43:C44"/>
    <mergeCell ref="D43:D44"/>
    <mergeCell ref="E43:E44"/>
    <mergeCell ref="H43:H44"/>
    <mergeCell ref="I43:I44"/>
    <mergeCell ref="J43:J44"/>
    <mergeCell ref="K43:K44"/>
    <mergeCell ref="L43:L44"/>
    <mergeCell ref="M39:M40"/>
    <mergeCell ref="N39:N40"/>
    <mergeCell ref="O39:O40"/>
    <mergeCell ref="Y39:Y40"/>
    <mergeCell ref="B41:B42"/>
    <mergeCell ref="C41:C42"/>
    <mergeCell ref="D41:D42"/>
    <mergeCell ref="E41:E42"/>
    <mergeCell ref="H41:H42"/>
    <mergeCell ref="I41:I42"/>
    <mergeCell ref="Y41:Y42"/>
    <mergeCell ref="J41:J42"/>
    <mergeCell ref="K41:K42"/>
    <mergeCell ref="L41:L42"/>
    <mergeCell ref="M41:M42"/>
    <mergeCell ref="N41:N42"/>
    <mergeCell ref="O41:O42"/>
    <mergeCell ref="B39:B40"/>
    <mergeCell ref="C39:C40"/>
    <mergeCell ref="D39:D40"/>
    <mergeCell ref="E39:E40"/>
    <mergeCell ref="H39:H40"/>
    <mergeCell ref="I39:I40"/>
    <mergeCell ref="J39:J40"/>
    <mergeCell ref="K39:K40"/>
    <mergeCell ref="L39:L40"/>
    <mergeCell ref="M35:M36"/>
    <mergeCell ref="N35:N36"/>
    <mergeCell ref="O35:O36"/>
    <mergeCell ref="Y35:Y36"/>
    <mergeCell ref="B37:B38"/>
    <mergeCell ref="C37:C38"/>
    <mergeCell ref="D37:D38"/>
    <mergeCell ref="E37:E38"/>
    <mergeCell ref="H37:H38"/>
    <mergeCell ref="I37:I38"/>
    <mergeCell ref="Y37:Y38"/>
    <mergeCell ref="J37:J38"/>
    <mergeCell ref="K37:K38"/>
    <mergeCell ref="L37:L38"/>
    <mergeCell ref="M37:M38"/>
    <mergeCell ref="N37:N38"/>
    <mergeCell ref="O37:O38"/>
    <mergeCell ref="B35:B36"/>
    <mergeCell ref="C35:C36"/>
    <mergeCell ref="D35:D36"/>
    <mergeCell ref="E35:E36"/>
    <mergeCell ref="H35:H36"/>
    <mergeCell ref="I35:I36"/>
    <mergeCell ref="J35:J36"/>
    <mergeCell ref="K35:K36"/>
    <mergeCell ref="L35:L36"/>
    <mergeCell ref="M31:M32"/>
    <mergeCell ref="N31:N32"/>
    <mergeCell ref="O31:O32"/>
    <mergeCell ref="Y31:Y32"/>
    <mergeCell ref="B33:B34"/>
    <mergeCell ref="C33:C34"/>
    <mergeCell ref="D33:D34"/>
    <mergeCell ref="E33:E34"/>
    <mergeCell ref="H33:H34"/>
    <mergeCell ref="I33:I34"/>
    <mergeCell ref="Y33:Y34"/>
    <mergeCell ref="J33:J34"/>
    <mergeCell ref="K33:K34"/>
    <mergeCell ref="L33:L34"/>
    <mergeCell ref="M33:M34"/>
    <mergeCell ref="N33:N34"/>
    <mergeCell ref="O33:O34"/>
    <mergeCell ref="B31:B32"/>
    <mergeCell ref="C31:C32"/>
    <mergeCell ref="D31:D32"/>
    <mergeCell ref="E31:E32"/>
    <mergeCell ref="H31:H32"/>
    <mergeCell ref="I31:I32"/>
    <mergeCell ref="J31:J32"/>
    <mergeCell ref="K31:K32"/>
    <mergeCell ref="L31:L32"/>
    <mergeCell ref="M27:M28"/>
    <mergeCell ref="N27:N28"/>
    <mergeCell ref="O27:O28"/>
    <mergeCell ref="Y27:Y28"/>
    <mergeCell ref="B29:B30"/>
    <mergeCell ref="C29:C30"/>
    <mergeCell ref="D29:D30"/>
    <mergeCell ref="E29:E30"/>
    <mergeCell ref="H29:H30"/>
    <mergeCell ref="I29:I30"/>
    <mergeCell ref="Y29:Y30"/>
    <mergeCell ref="J29:J30"/>
    <mergeCell ref="K29:K30"/>
    <mergeCell ref="L29:L30"/>
    <mergeCell ref="M29:M30"/>
    <mergeCell ref="N29:N30"/>
    <mergeCell ref="O29:O30"/>
    <mergeCell ref="B27:B28"/>
    <mergeCell ref="C27:C28"/>
    <mergeCell ref="D27:D28"/>
    <mergeCell ref="E27:E28"/>
    <mergeCell ref="H27:H28"/>
    <mergeCell ref="I27:I28"/>
    <mergeCell ref="J27:J28"/>
    <mergeCell ref="K27:K28"/>
    <mergeCell ref="L27:L28"/>
    <mergeCell ref="M23:M24"/>
    <mergeCell ref="N23:N24"/>
    <mergeCell ref="O23:O24"/>
    <mergeCell ref="Y23:Y24"/>
    <mergeCell ref="B25:B26"/>
    <mergeCell ref="C25:C26"/>
    <mergeCell ref="D25:D26"/>
    <mergeCell ref="E25:E26"/>
    <mergeCell ref="H25:H26"/>
    <mergeCell ref="I25:I26"/>
    <mergeCell ref="Y25:Y26"/>
    <mergeCell ref="J25:J26"/>
    <mergeCell ref="K25:K26"/>
    <mergeCell ref="L25:L26"/>
    <mergeCell ref="M25:M26"/>
    <mergeCell ref="N25:N26"/>
    <mergeCell ref="O25:O26"/>
    <mergeCell ref="B23:B24"/>
    <mergeCell ref="C23:C24"/>
    <mergeCell ref="D23:D24"/>
    <mergeCell ref="E23:E24"/>
    <mergeCell ref="H23:H24"/>
    <mergeCell ref="I23:I24"/>
    <mergeCell ref="J23:J24"/>
    <mergeCell ref="K23:K24"/>
    <mergeCell ref="L23:L24"/>
    <mergeCell ref="M19:M20"/>
    <mergeCell ref="N19:N20"/>
    <mergeCell ref="O19:O20"/>
    <mergeCell ref="Y19:Y20"/>
    <mergeCell ref="B21:B22"/>
    <mergeCell ref="C21:C22"/>
    <mergeCell ref="D21:D22"/>
    <mergeCell ref="E21:E22"/>
    <mergeCell ref="H21:H22"/>
    <mergeCell ref="I21:I22"/>
    <mergeCell ref="Y21:Y22"/>
    <mergeCell ref="J21:J22"/>
    <mergeCell ref="K21:K22"/>
    <mergeCell ref="L21:L22"/>
    <mergeCell ref="M21:M22"/>
    <mergeCell ref="N21:N22"/>
    <mergeCell ref="O21:O22"/>
    <mergeCell ref="B19:B20"/>
    <mergeCell ref="C19:C20"/>
    <mergeCell ref="D19:D20"/>
    <mergeCell ref="E19:E20"/>
    <mergeCell ref="H19:H20"/>
    <mergeCell ref="M15:M16"/>
    <mergeCell ref="N15:N16"/>
    <mergeCell ref="O15:O16"/>
    <mergeCell ref="I19:I20"/>
    <mergeCell ref="J19:J20"/>
    <mergeCell ref="K19:K20"/>
    <mergeCell ref="L19:L20"/>
    <mergeCell ref="Y15:Y16"/>
    <mergeCell ref="B17:B18"/>
    <mergeCell ref="C17:C18"/>
    <mergeCell ref="D17:D18"/>
    <mergeCell ref="E17:E18"/>
    <mergeCell ref="H17:H18"/>
    <mergeCell ref="I17:I18"/>
    <mergeCell ref="M17:M18"/>
    <mergeCell ref="Y17:Y18"/>
    <mergeCell ref="N17:N18"/>
    <mergeCell ref="J17:J18"/>
    <mergeCell ref="K17:K18"/>
    <mergeCell ref="L17:L18"/>
    <mergeCell ref="O17:O18"/>
    <mergeCell ref="B15:B16"/>
    <mergeCell ref="C15:C16"/>
    <mergeCell ref="D15:D16"/>
    <mergeCell ref="E15:E16"/>
    <mergeCell ref="H15:H16"/>
    <mergeCell ref="I15:I16"/>
    <mergeCell ref="J15:J16"/>
    <mergeCell ref="K15:K16"/>
    <mergeCell ref="L15:L16"/>
    <mergeCell ref="Y11:Y12"/>
    <mergeCell ref="B13:B14"/>
    <mergeCell ref="C13:C14"/>
    <mergeCell ref="D13:D14"/>
    <mergeCell ref="E13:E14"/>
    <mergeCell ref="H13:H14"/>
    <mergeCell ref="I13:I14"/>
    <mergeCell ref="M13:M14"/>
    <mergeCell ref="N13:N14"/>
    <mergeCell ref="B11:B12"/>
    <mergeCell ref="C11:C12"/>
    <mergeCell ref="D11:D12"/>
    <mergeCell ref="E11:E12"/>
    <mergeCell ref="H11:H12"/>
    <mergeCell ref="I11:I12"/>
    <mergeCell ref="J11:J12"/>
    <mergeCell ref="K11:K12"/>
    <mergeCell ref="L11:L12"/>
    <mergeCell ref="Y9:Y10"/>
    <mergeCell ref="D9:D10"/>
    <mergeCell ref="E9:E10"/>
    <mergeCell ref="F9:F10"/>
    <mergeCell ref="H9:I9"/>
    <mergeCell ref="M9:O9"/>
    <mergeCell ref="Y13:Y14"/>
    <mergeCell ref="J13:J14"/>
    <mergeCell ref="K13:K14"/>
    <mergeCell ref="L13:L14"/>
    <mergeCell ref="O13:O14"/>
    <mergeCell ref="M11:M12"/>
    <mergeCell ref="N11:N12"/>
    <mergeCell ref="O11:O12"/>
    <mergeCell ref="D2:E2"/>
    <mergeCell ref="C6:C7"/>
    <mergeCell ref="D6:G7"/>
    <mergeCell ref="L6:N6"/>
    <mergeCell ref="T6:U6"/>
    <mergeCell ref="V6:W6"/>
    <mergeCell ref="T7:U7"/>
    <mergeCell ref="V7:W7"/>
    <mergeCell ref="C9:C10"/>
    <mergeCell ref="D5:E5"/>
    <mergeCell ref="T5:U5"/>
    <mergeCell ref="V5:W5"/>
    <mergeCell ref="K2:O2"/>
    <mergeCell ref="T3:U3"/>
    <mergeCell ref="V3:W3"/>
    <mergeCell ref="T4:U4"/>
    <mergeCell ref="V4:W4"/>
  </mergeCells>
  <phoneticPr fontId="3"/>
  <pageMargins left="0.39370078740157483" right="0" top="0.39370078740157483" bottom="0.31496062992125984" header="0.51181102362204722" footer="0.51181102362204722"/>
  <pageSetup paperSize="9" scale="6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受注工事明細</vt:lpstr>
      <vt:lpstr>受注工事明細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2022-02-25T01:08:49Z</dcterms:created>
  <dcterms:modified xsi:type="dcterms:W3CDTF">2022-02-25T01:15:45Z</dcterms:modified>
</cp:coreProperties>
</file>