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28" windowHeight="6516" activeTab="0"/>
  </bookViews>
  <sheets>
    <sheet name="当年" sheetId="1" r:id="rId1"/>
    <sheet name="中間スタイル" sheetId="2" r:id="rId2"/>
    <sheet name="次年" sheetId="3" r:id="rId3"/>
    <sheet name="記入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noguchik</author>
  </authors>
  <commentList>
    <comment ref="E4" authorId="0">
      <text>
        <r>
          <rPr>
            <b/>
            <sz val="9"/>
            <rFont val="ＭＳ Ｐゴシック"/>
            <family val="3"/>
          </rPr>
          <t>「実績」または「予定」を選択</t>
        </r>
      </text>
    </comment>
  </commentList>
</comments>
</file>

<file path=xl/sharedStrings.xml><?xml version="1.0" encoding="utf-8"?>
<sst xmlns="http://schemas.openxmlformats.org/spreadsheetml/2006/main" count="237" uniqueCount="47">
  <si>
    <t>作　成　日</t>
  </si>
  <si>
    <t>実績</t>
  </si>
  <si>
    <t>合計</t>
  </si>
  <si>
    <t>前月繰越</t>
  </si>
  <si>
    <t>売上・売掛金回収</t>
  </si>
  <si>
    <t>手形取立入金</t>
  </si>
  <si>
    <t>その他</t>
  </si>
  <si>
    <t>（受取手形回収）</t>
  </si>
  <si>
    <t>割引手形</t>
  </si>
  <si>
    <t>当金庫</t>
  </si>
  <si>
    <t>他行</t>
  </si>
  <si>
    <t>裏書譲渡手形</t>
  </si>
  <si>
    <t>収入計</t>
  </si>
  <si>
    <t>仕入・買掛金支払</t>
  </si>
  <si>
    <t>支払手形決済</t>
  </si>
  <si>
    <t>外注費支払</t>
  </si>
  <si>
    <t>人件費支払</t>
  </si>
  <si>
    <t>支払利息</t>
  </si>
  <si>
    <t>その他諸経費支払</t>
  </si>
  <si>
    <t>（支払手形発行）</t>
  </si>
  <si>
    <t>支出計</t>
  </si>
  <si>
    <t>差引過不足</t>
  </si>
  <si>
    <t>借入金</t>
  </si>
  <si>
    <t>　の返済</t>
  </si>
  <si>
    <t>預金積金</t>
  </si>
  <si>
    <t>　の増減</t>
  </si>
  <si>
    <t>財務収支</t>
  </si>
  <si>
    <t>翌月繰越金</t>
  </si>
  <si>
    <t>売上高</t>
  </si>
  <si>
    <t>今年</t>
  </si>
  <si>
    <t>前年</t>
  </si>
  <si>
    <t>受取手形</t>
  </si>
  <si>
    <t>売掛金</t>
  </si>
  <si>
    <t>在庫</t>
  </si>
  <si>
    <t>　売上債権等</t>
  </si>
  <si>
    <t>支払手形</t>
  </si>
  <si>
    <t>買掛金</t>
  </si>
  <si>
    <t>　買入債務</t>
  </si>
  <si>
    <t>必要運転資金</t>
  </si>
  <si>
    <t>割引手形残高</t>
  </si>
  <si>
    <t>＊受取手形を裏書譲渡（回し手形）して支払を行った場合、支払った費用を支出欄に、収入欄には裏書譲渡手形として計上する。</t>
  </si>
  <si>
    <t>（単位：千円）</t>
  </si>
  <si>
    <t>予定</t>
  </si>
  <si>
    <t>㈱○○工業</t>
  </si>
  <si>
    <t>予定</t>
  </si>
  <si>
    <t>実績</t>
  </si>
  <si>
    <t>お名前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</si>
</sst>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"/>
    <numFmt numFmtId="177" formatCode="#,##0;&quot;▲ &quot;#,##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7" fontId="2" fillId="33" borderId="10" xfId="48" applyNumberFormat="1" applyFont="1" applyFill="1" applyBorder="1" applyAlignment="1">
      <alignment/>
    </xf>
    <xf numFmtId="177" fontId="2" fillId="0" borderId="10" xfId="48" applyNumberFormat="1" applyFont="1" applyBorder="1" applyAlignment="1">
      <alignment/>
    </xf>
    <xf numFmtId="177" fontId="2" fillId="33" borderId="11" xfId="48" applyNumberFormat="1" applyFont="1" applyFill="1" applyBorder="1" applyAlignment="1">
      <alignment/>
    </xf>
    <xf numFmtId="177" fontId="2" fillId="0" borderId="11" xfId="48" applyNumberFormat="1" applyFont="1" applyBorder="1" applyAlignment="1">
      <alignment/>
    </xf>
    <xf numFmtId="177" fontId="2" fillId="33" borderId="12" xfId="48" applyNumberFormat="1" applyFont="1" applyFill="1" applyBorder="1" applyAlignment="1">
      <alignment/>
    </xf>
    <xf numFmtId="177" fontId="2" fillId="0" borderId="12" xfId="48" applyNumberFormat="1" applyFont="1" applyBorder="1" applyAlignment="1">
      <alignment/>
    </xf>
    <xf numFmtId="177" fontId="2" fillId="33" borderId="13" xfId="48" applyNumberFormat="1" applyFont="1" applyFill="1" applyBorder="1" applyAlignment="1">
      <alignment/>
    </xf>
    <xf numFmtId="177" fontId="2" fillId="0" borderId="13" xfId="48" applyNumberFormat="1" applyFont="1" applyBorder="1" applyAlignment="1">
      <alignment/>
    </xf>
    <xf numFmtId="177" fontId="2" fillId="33" borderId="14" xfId="48" applyNumberFormat="1" applyFont="1" applyFill="1" applyBorder="1" applyAlignment="1">
      <alignment/>
    </xf>
    <xf numFmtId="177" fontId="2" fillId="0" borderId="14" xfId="48" applyNumberFormat="1" applyFont="1" applyBorder="1" applyAlignment="1">
      <alignment/>
    </xf>
    <xf numFmtId="177" fontId="2" fillId="33" borderId="15" xfId="48" applyNumberFormat="1" applyFont="1" applyFill="1" applyBorder="1" applyAlignment="1">
      <alignment/>
    </xf>
    <xf numFmtId="177" fontId="2" fillId="0" borderId="15" xfId="48" applyNumberFormat="1" applyFont="1" applyBorder="1" applyAlignment="1">
      <alignment/>
    </xf>
    <xf numFmtId="177" fontId="2" fillId="28" borderId="10" xfId="48" applyNumberFormat="1" applyFont="1" applyFill="1" applyBorder="1" applyAlignment="1">
      <alignment/>
    </xf>
    <xf numFmtId="177" fontId="2" fillId="34" borderId="10" xfId="48" applyNumberFormat="1" applyFont="1" applyFill="1" applyBorder="1" applyAlignment="1">
      <alignment/>
    </xf>
    <xf numFmtId="177" fontId="2" fillId="35" borderId="10" xfId="48" applyNumberFormat="1" applyFont="1" applyFill="1" applyBorder="1" applyAlignment="1">
      <alignment/>
    </xf>
    <xf numFmtId="177" fontId="2" fillId="34" borderId="11" xfId="48" applyNumberFormat="1" applyFont="1" applyFill="1" applyBorder="1" applyAlignment="1">
      <alignment/>
    </xf>
    <xf numFmtId="177" fontId="2" fillId="35" borderId="11" xfId="48" applyNumberFormat="1" applyFont="1" applyFill="1" applyBorder="1" applyAlignment="1">
      <alignment/>
    </xf>
    <xf numFmtId="177" fontId="2" fillId="34" borderId="12" xfId="48" applyNumberFormat="1" applyFont="1" applyFill="1" applyBorder="1" applyAlignment="1">
      <alignment/>
    </xf>
    <xf numFmtId="177" fontId="2" fillId="35" borderId="12" xfId="48" applyNumberFormat="1" applyFont="1" applyFill="1" applyBorder="1" applyAlignment="1">
      <alignment/>
    </xf>
    <xf numFmtId="177" fontId="2" fillId="34" borderId="13" xfId="48" applyNumberFormat="1" applyFont="1" applyFill="1" applyBorder="1" applyAlignment="1">
      <alignment/>
    </xf>
    <xf numFmtId="177" fontId="2" fillId="35" borderId="13" xfId="48" applyNumberFormat="1" applyFont="1" applyFill="1" applyBorder="1" applyAlignment="1">
      <alignment/>
    </xf>
    <xf numFmtId="177" fontId="2" fillId="34" borderId="14" xfId="48" applyNumberFormat="1" applyFont="1" applyFill="1" applyBorder="1" applyAlignment="1">
      <alignment/>
    </xf>
    <xf numFmtId="177" fontId="2" fillId="35" borderId="14" xfId="48" applyNumberFormat="1" applyFont="1" applyFill="1" applyBorder="1" applyAlignment="1">
      <alignment/>
    </xf>
    <xf numFmtId="177" fontId="2" fillId="34" borderId="15" xfId="48" applyNumberFormat="1" applyFont="1" applyFill="1" applyBorder="1" applyAlignment="1">
      <alignment/>
    </xf>
    <xf numFmtId="177" fontId="2" fillId="35" borderId="15" xfId="48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176" fontId="2" fillId="33" borderId="1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distributed"/>
    </xf>
    <xf numFmtId="0" fontId="2" fillId="0" borderId="20" xfId="0" applyFont="1" applyBorder="1" applyAlignment="1">
      <alignment horizontal="left"/>
    </xf>
    <xf numFmtId="0" fontId="2" fillId="0" borderId="31" xfId="0" applyFont="1" applyBorder="1" applyAlignment="1">
      <alignment horizontal="distributed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32" xfId="0" applyFont="1" applyBorder="1" applyAlignment="1">
      <alignment horizontal="distributed"/>
    </xf>
    <xf numFmtId="0" fontId="2" fillId="0" borderId="27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177" fontId="2" fillId="0" borderId="14" xfId="0" applyNumberFormat="1" applyFont="1" applyBorder="1" applyAlignment="1">
      <alignment horizontal="distributed"/>
    </xf>
    <xf numFmtId="0" fontId="2" fillId="0" borderId="0" xfId="0" applyFont="1" applyAlignment="1">
      <alignment horizontal="centerContinuous"/>
    </xf>
    <xf numFmtId="176" fontId="2" fillId="34" borderId="19" xfId="0" applyNumberFormat="1" applyFont="1" applyFill="1" applyBorder="1" applyAlignment="1">
      <alignment horizontal="center"/>
    </xf>
    <xf numFmtId="176" fontId="2" fillId="35" borderId="19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distributed"/>
      <protection locked="0"/>
    </xf>
    <xf numFmtId="0" fontId="2" fillId="0" borderId="16" xfId="0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18" xfId="0" applyFont="1" applyBorder="1" applyAlignment="1" applyProtection="1">
      <alignment horizontal="centerContinuous"/>
      <protection locked="0"/>
    </xf>
    <xf numFmtId="176" fontId="2" fillId="33" borderId="19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distributed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distributed"/>
      <protection locked="0"/>
    </xf>
    <xf numFmtId="177" fontId="2" fillId="33" borderId="11" xfId="48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distributed"/>
      <protection locked="0"/>
    </xf>
    <xf numFmtId="177" fontId="2" fillId="33" borderId="12" xfId="48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distributed"/>
      <protection locked="0"/>
    </xf>
    <xf numFmtId="177" fontId="2" fillId="33" borderId="13" xfId="48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distributed"/>
      <protection locked="0"/>
    </xf>
    <xf numFmtId="177" fontId="2" fillId="33" borderId="14" xfId="48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distributed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distributed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distributed"/>
      <protection locked="0"/>
    </xf>
    <xf numFmtId="177" fontId="2" fillId="33" borderId="15" xfId="48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distributed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0" fontId="2" fillId="0" borderId="21" xfId="0" applyFont="1" applyBorder="1" applyAlignment="1" applyProtection="1">
      <alignment horizontal="centerContinuous"/>
      <protection locked="0"/>
    </xf>
    <xf numFmtId="177" fontId="2" fillId="28" borderId="10" xfId="48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Continuous"/>
      <protection locked="0"/>
    </xf>
    <xf numFmtId="0" fontId="2" fillId="0" borderId="32" xfId="0" applyFont="1" applyBorder="1" applyAlignment="1" applyProtection="1">
      <alignment horizontal="distributed"/>
      <protection locked="0"/>
    </xf>
    <xf numFmtId="0" fontId="2" fillId="0" borderId="27" xfId="0" applyFont="1" applyBorder="1" applyAlignment="1" applyProtection="1">
      <alignment horizontal="centerContinuous"/>
      <protection locked="0"/>
    </xf>
    <xf numFmtId="0" fontId="2" fillId="0" borderId="22" xfId="0" applyFont="1" applyBorder="1" applyAlignment="1" applyProtection="1">
      <alignment horizontal="centerContinuous"/>
      <protection locked="0"/>
    </xf>
    <xf numFmtId="0" fontId="2" fillId="0" borderId="33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24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177" fontId="2" fillId="0" borderId="10" xfId="48" applyNumberFormat="1" applyFont="1" applyBorder="1" applyAlignment="1" applyProtection="1">
      <alignment/>
      <protection/>
    </xf>
    <xf numFmtId="38" fontId="2" fillId="36" borderId="13" xfId="48" applyFont="1" applyFill="1" applyBorder="1" applyAlignment="1" applyProtection="1">
      <alignment/>
      <protection/>
    </xf>
    <xf numFmtId="38" fontId="2" fillId="36" borderId="15" xfId="48" applyFont="1" applyFill="1" applyBorder="1" applyAlignment="1" applyProtection="1">
      <alignment/>
      <protection/>
    </xf>
    <xf numFmtId="38" fontId="2" fillId="36" borderId="14" xfId="48" applyFont="1" applyFill="1" applyBorder="1" applyAlignment="1" applyProtection="1">
      <alignment/>
      <protection/>
    </xf>
    <xf numFmtId="38" fontId="2" fillId="36" borderId="10" xfId="48" applyFont="1" applyFill="1" applyBorder="1" applyAlignment="1" applyProtection="1">
      <alignment/>
      <protection/>
    </xf>
    <xf numFmtId="38" fontId="2" fillId="0" borderId="10" xfId="48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center"/>
      <protection/>
    </xf>
    <xf numFmtId="177" fontId="2" fillId="0" borderId="11" xfId="48" applyNumberFormat="1" applyFont="1" applyBorder="1" applyAlignment="1" applyProtection="1">
      <alignment/>
      <protection/>
    </xf>
    <xf numFmtId="177" fontId="2" fillId="0" borderId="12" xfId="48" applyNumberFormat="1" applyFont="1" applyBorder="1" applyAlignment="1" applyProtection="1">
      <alignment/>
      <protection/>
    </xf>
    <xf numFmtId="177" fontId="2" fillId="0" borderId="13" xfId="48" applyNumberFormat="1" applyFont="1" applyBorder="1" applyAlignment="1" applyProtection="1">
      <alignment/>
      <protection/>
    </xf>
    <xf numFmtId="177" fontId="2" fillId="0" borderId="14" xfId="48" applyNumberFormat="1" applyFont="1" applyBorder="1" applyAlignment="1" applyProtection="1">
      <alignment/>
      <protection/>
    </xf>
    <xf numFmtId="177" fontId="2" fillId="0" borderId="15" xfId="48" applyNumberFormat="1" applyFont="1" applyBorder="1" applyAlignment="1" applyProtection="1">
      <alignment/>
      <protection/>
    </xf>
    <xf numFmtId="177" fontId="2" fillId="0" borderId="14" xfId="0" applyNumberFormat="1" applyFont="1" applyBorder="1" applyAlignment="1" applyProtection="1">
      <alignment horizontal="distributed"/>
      <protection/>
    </xf>
    <xf numFmtId="55" fontId="5" fillId="33" borderId="19" xfId="0" applyNumberFormat="1" applyFont="1" applyFill="1" applyBorder="1" applyAlignment="1" applyProtection="1">
      <alignment horizontal="center" shrinkToFit="1"/>
      <protection locked="0"/>
    </xf>
    <xf numFmtId="55" fontId="5" fillId="0" borderId="19" xfId="0" applyNumberFormat="1" applyFont="1" applyBorder="1" applyAlignment="1" applyProtection="1">
      <alignment horizontal="center" shrinkToFit="1"/>
      <protection/>
    </xf>
    <xf numFmtId="55" fontId="5" fillId="34" borderId="19" xfId="0" applyNumberFormat="1" applyFont="1" applyFill="1" applyBorder="1" applyAlignment="1">
      <alignment horizontal="center"/>
    </xf>
    <xf numFmtId="55" fontId="5" fillId="35" borderId="19" xfId="0" applyNumberFormat="1" applyFont="1" applyFill="1" applyBorder="1" applyAlignment="1">
      <alignment horizontal="center"/>
    </xf>
    <xf numFmtId="55" fontId="5" fillId="33" borderId="19" xfId="0" applyNumberFormat="1" applyFont="1" applyFill="1" applyBorder="1" applyAlignment="1">
      <alignment horizontal="center"/>
    </xf>
    <xf numFmtId="55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28" borderId="0" xfId="0" applyFont="1" applyFill="1" applyBorder="1" applyAlignment="1" applyProtection="1">
      <alignment horizontal="left" shrinkToFit="1"/>
      <protection locked="0"/>
    </xf>
    <xf numFmtId="0" fontId="2" fillId="28" borderId="26" xfId="0" applyFont="1" applyFill="1" applyBorder="1" applyAlignment="1" applyProtection="1">
      <alignment horizontal="left" shrinkToFit="1"/>
      <protection locked="0"/>
    </xf>
    <xf numFmtId="31" fontId="2" fillId="28" borderId="16" xfId="0" applyNumberFormat="1" applyFont="1" applyFill="1" applyBorder="1" applyAlignment="1" applyProtection="1">
      <alignment horizontal="center"/>
      <protection locked="0"/>
    </xf>
    <xf numFmtId="31" fontId="2" fillId="28" borderId="17" xfId="0" applyNumberFormat="1" applyFont="1" applyFill="1" applyBorder="1" applyAlignment="1" applyProtection="1">
      <alignment horizontal="center"/>
      <protection locked="0"/>
    </xf>
    <xf numFmtId="31" fontId="2" fillId="28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26" xfId="0" applyFont="1" applyBorder="1" applyAlignment="1" applyProtection="1">
      <alignment horizontal="left" shrinkToFit="1"/>
      <protection locked="0"/>
    </xf>
    <xf numFmtId="31" fontId="2" fillId="0" borderId="16" xfId="0" applyNumberFormat="1" applyFont="1" applyBorder="1" applyAlignment="1" applyProtection="1">
      <alignment horizontal="center"/>
      <protection locked="0"/>
    </xf>
    <xf numFmtId="31" fontId="2" fillId="0" borderId="17" xfId="0" applyNumberFormat="1" applyFont="1" applyBorder="1" applyAlignment="1" applyProtection="1">
      <alignment horizontal="center"/>
      <protection locked="0"/>
    </xf>
    <xf numFmtId="31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58" fontId="2" fillId="0" borderId="16" xfId="0" applyNumberFormat="1" applyFont="1" applyBorder="1" applyAlignment="1">
      <alignment horizontal="center"/>
    </xf>
    <xf numFmtId="58" fontId="2" fillId="0" borderId="17" xfId="0" applyNumberFormat="1" applyFont="1" applyBorder="1" applyAlignment="1">
      <alignment horizontal="center"/>
    </xf>
    <xf numFmtId="58" fontId="2" fillId="0" borderId="18" xfId="0" applyNumberFormat="1" applyFont="1" applyBorder="1" applyAlignment="1">
      <alignment horizontal="center"/>
    </xf>
    <xf numFmtId="0" fontId="2" fillId="28" borderId="0" xfId="0" applyFont="1" applyFill="1" applyBorder="1" applyAlignment="1">
      <alignment horizontal="left" shrinkToFit="1"/>
    </xf>
    <xf numFmtId="0" fontId="2" fillId="28" borderId="26" xfId="0" applyFont="1" applyFill="1" applyBorder="1" applyAlignment="1">
      <alignment horizontal="left" shrinkToFit="1"/>
    </xf>
    <xf numFmtId="31" fontId="2" fillId="28" borderId="16" xfId="0" applyNumberFormat="1" applyFont="1" applyFill="1" applyBorder="1" applyAlignment="1">
      <alignment horizontal="center"/>
    </xf>
    <xf numFmtId="31" fontId="2" fillId="28" borderId="17" xfId="0" applyNumberFormat="1" applyFont="1" applyFill="1" applyBorder="1" applyAlignment="1">
      <alignment horizontal="center"/>
    </xf>
    <xf numFmtId="31" fontId="2" fillId="28" borderId="1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44"/>
  <sheetViews>
    <sheetView tabSelected="1" zoomScalePageLayoutView="0" workbookViewId="0" topLeftCell="A1">
      <pane xSplit="4" ySplit="6" topLeftCell="G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4" sqref="P4"/>
    </sheetView>
  </sheetViews>
  <sheetFormatPr defaultColWidth="9" defaultRowHeight="14.25"/>
  <cols>
    <col min="1" max="1" width="2.8984375" style="71" customWidth="1"/>
    <col min="2" max="2" width="3.8984375" style="71" customWidth="1"/>
    <col min="3" max="3" width="9.8984375" style="73" customWidth="1"/>
    <col min="4" max="4" width="7.69921875" style="74" customWidth="1"/>
    <col min="5" max="17" width="15.19921875" style="71" customWidth="1"/>
    <col min="18" max="16384" width="9" style="71" customWidth="1"/>
  </cols>
  <sheetData>
    <row r="1" spans="2:7" ht="12.75">
      <c r="B1" s="139" t="s">
        <v>46</v>
      </c>
      <c r="C1" s="139"/>
      <c r="D1" s="141"/>
      <c r="E1" s="141"/>
      <c r="F1" s="141"/>
      <c r="G1" s="141"/>
    </row>
    <row r="2" spans="2:17" ht="12.75">
      <c r="B2" s="140"/>
      <c r="C2" s="140"/>
      <c r="D2" s="142"/>
      <c r="E2" s="142"/>
      <c r="F2" s="142"/>
      <c r="G2" s="142"/>
      <c r="Q2" s="72" t="s">
        <v>41</v>
      </c>
    </row>
    <row r="3" ht="6.75" customHeight="1"/>
    <row r="4" spans="2:17" s="80" customFormat="1" ht="13.5" customHeight="1">
      <c r="B4" s="75" t="s">
        <v>0</v>
      </c>
      <c r="C4" s="76"/>
      <c r="D4" s="77"/>
      <c r="E4" s="78" t="s">
        <v>1</v>
      </c>
      <c r="F4" s="78" t="s">
        <v>1</v>
      </c>
      <c r="G4" s="78" t="s">
        <v>1</v>
      </c>
      <c r="H4" s="78" t="s">
        <v>42</v>
      </c>
      <c r="I4" s="78" t="s">
        <v>42</v>
      </c>
      <c r="J4" s="78" t="s">
        <v>42</v>
      </c>
      <c r="K4" s="78" t="s">
        <v>42</v>
      </c>
      <c r="L4" s="78" t="s">
        <v>42</v>
      </c>
      <c r="M4" s="78" t="s">
        <v>42</v>
      </c>
      <c r="N4" s="78" t="s">
        <v>42</v>
      </c>
      <c r="O4" s="78" t="s">
        <v>42</v>
      </c>
      <c r="P4" s="78" t="s">
        <v>42</v>
      </c>
      <c r="Q4" s="79"/>
    </row>
    <row r="5" spans="2:17" s="80" customFormat="1" ht="13.5" customHeight="1">
      <c r="B5" s="143">
        <v>43556</v>
      </c>
      <c r="C5" s="144"/>
      <c r="D5" s="145"/>
      <c r="E5" s="133">
        <v>43466</v>
      </c>
      <c r="F5" s="134">
        <f>E5+31</f>
        <v>43497</v>
      </c>
      <c r="G5" s="134">
        <f aca="true" t="shared" si="0" ref="G5:P5">F5+31</f>
        <v>43528</v>
      </c>
      <c r="H5" s="134">
        <f t="shared" si="0"/>
        <v>43559</v>
      </c>
      <c r="I5" s="134">
        <f t="shared" si="0"/>
        <v>43590</v>
      </c>
      <c r="J5" s="134">
        <f t="shared" si="0"/>
        <v>43621</v>
      </c>
      <c r="K5" s="134">
        <f t="shared" si="0"/>
        <v>43652</v>
      </c>
      <c r="L5" s="134">
        <f t="shared" si="0"/>
        <v>43683</v>
      </c>
      <c r="M5" s="134">
        <f t="shared" si="0"/>
        <v>43714</v>
      </c>
      <c r="N5" s="134">
        <f t="shared" si="0"/>
        <v>43745</v>
      </c>
      <c r="O5" s="134">
        <f t="shared" si="0"/>
        <v>43776</v>
      </c>
      <c r="P5" s="134">
        <f t="shared" si="0"/>
        <v>43807</v>
      </c>
      <c r="Q5" s="126" t="s">
        <v>2</v>
      </c>
    </row>
    <row r="6" spans="2:17" ht="13.5" customHeight="1">
      <c r="B6" s="81" t="s">
        <v>3</v>
      </c>
      <c r="C6" s="82"/>
      <c r="D6" s="83"/>
      <c r="E6" s="109"/>
      <c r="F6" s="119">
        <f aca="true" t="shared" si="1" ref="F6:P6">E31</f>
        <v>0</v>
      </c>
      <c r="G6" s="119">
        <f t="shared" si="1"/>
        <v>0</v>
      </c>
      <c r="H6" s="119">
        <f t="shared" si="1"/>
        <v>0</v>
      </c>
      <c r="I6" s="119">
        <f t="shared" si="1"/>
        <v>0</v>
      </c>
      <c r="J6" s="119">
        <f t="shared" si="1"/>
        <v>0</v>
      </c>
      <c r="K6" s="119">
        <f t="shared" si="1"/>
        <v>0</v>
      </c>
      <c r="L6" s="119">
        <f t="shared" si="1"/>
        <v>0</v>
      </c>
      <c r="M6" s="119">
        <f t="shared" si="1"/>
        <v>0</v>
      </c>
      <c r="N6" s="119">
        <f t="shared" si="1"/>
        <v>0</v>
      </c>
      <c r="O6" s="119">
        <f t="shared" si="1"/>
        <v>0</v>
      </c>
      <c r="P6" s="119">
        <f t="shared" si="1"/>
        <v>0</v>
      </c>
      <c r="Q6" s="119">
        <f>E6</f>
        <v>0</v>
      </c>
    </row>
    <row r="7" spans="2:17" ht="13.5" customHeight="1">
      <c r="B7" s="84"/>
      <c r="C7" s="85" t="s">
        <v>4</v>
      </c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27">
        <f aca="true" t="shared" si="2" ref="Q7:Q13">SUM(E7:P7)</f>
        <v>0</v>
      </c>
    </row>
    <row r="8" spans="2:17" ht="13.5" customHeight="1">
      <c r="B8" s="84"/>
      <c r="C8" s="88" t="s">
        <v>5</v>
      </c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8">
        <f t="shared" si="2"/>
        <v>0</v>
      </c>
    </row>
    <row r="9" spans="2:17" ht="13.5" customHeight="1">
      <c r="B9" s="84"/>
      <c r="C9" s="88" t="s">
        <v>6</v>
      </c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128">
        <f t="shared" si="2"/>
        <v>0</v>
      </c>
    </row>
    <row r="10" spans="2:17" ht="13.5" customHeight="1">
      <c r="B10" s="84"/>
      <c r="C10" s="88" t="s">
        <v>7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28">
        <f t="shared" si="2"/>
        <v>0</v>
      </c>
    </row>
    <row r="11" spans="2:17" ht="13.5" customHeight="1">
      <c r="B11" s="84"/>
      <c r="C11" s="85" t="s">
        <v>8</v>
      </c>
      <c r="D11" s="91" t="s">
        <v>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29">
        <f t="shared" si="2"/>
        <v>0</v>
      </c>
    </row>
    <row r="12" spans="2:17" ht="13.5" customHeight="1">
      <c r="B12" s="84"/>
      <c r="C12" s="93"/>
      <c r="D12" s="94" t="s">
        <v>10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30">
        <f t="shared" si="2"/>
        <v>0</v>
      </c>
    </row>
    <row r="13" spans="2:17" ht="13.5" customHeight="1">
      <c r="B13" s="84"/>
      <c r="C13" s="93" t="s">
        <v>11</v>
      </c>
      <c r="D13" s="96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30">
        <f t="shared" si="2"/>
        <v>0</v>
      </c>
    </row>
    <row r="14" spans="2:17" ht="13.5" customHeight="1">
      <c r="B14" s="97"/>
      <c r="C14" s="98" t="s">
        <v>12</v>
      </c>
      <c r="D14" s="96"/>
      <c r="E14" s="119">
        <f>E7+E8+E9+E11+E12+E13</f>
        <v>0</v>
      </c>
      <c r="F14" s="119">
        <f aca="true" t="shared" si="3" ref="F14:Q14">F7+F8+F9+F11+F12+F13</f>
        <v>0</v>
      </c>
      <c r="G14" s="119">
        <f t="shared" si="3"/>
        <v>0</v>
      </c>
      <c r="H14" s="119">
        <f t="shared" si="3"/>
        <v>0</v>
      </c>
      <c r="I14" s="119">
        <f t="shared" si="3"/>
        <v>0</v>
      </c>
      <c r="J14" s="119">
        <f t="shared" si="3"/>
        <v>0</v>
      </c>
      <c r="K14" s="119">
        <f t="shared" si="3"/>
        <v>0</v>
      </c>
      <c r="L14" s="119">
        <f t="shared" si="3"/>
        <v>0</v>
      </c>
      <c r="M14" s="119">
        <f t="shared" si="3"/>
        <v>0</v>
      </c>
      <c r="N14" s="119">
        <f t="shared" si="3"/>
        <v>0</v>
      </c>
      <c r="O14" s="119">
        <f t="shared" si="3"/>
        <v>0</v>
      </c>
      <c r="P14" s="119">
        <f t="shared" si="3"/>
        <v>0</v>
      </c>
      <c r="Q14" s="119">
        <f t="shared" si="3"/>
        <v>0</v>
      </c>
    </row>
    <row r="15" spans="2:17" ht="13.5" customHeight="1">
      <c r="B15" s="99"/>
      <c r="C15" s="100" t="s">
        <v>13</v>
      </c>
      <c r="D15" s="10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27">
        <f aca="true" t="shared" si="4" ref="Q15:Q21">SUM(E15:P15)</f>
        <v>0</v>
      </c>
    </row>
    <row r="16" spans="2:17" ht="13.5" customHeight="1">
      <c r="B16" s="84"/>
      <c r="C16" s="102" t="s">
        <v>14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28">
        <f t="shared" si="4"/>
        <v>0</v>
      </c>
    </row>
    <row r="17" spans="2:17" ht="13.5" customHeight="1">
      <c r="B17" s="84"/>
      <c r="C17" s="102" t="s">
        <v>15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28">
        <f t="shared" si="4"/>
        <v>0</v>
      </c>
    </row>
    <row r="18" spans="2:17" ht="13.5" customHeight="1">
      <c r="B18" s="84"/>
      <c r="C18" s="102" t="s">
        <v>16</v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31">
        <f t="shared" si="4"/>
        <v>0</v>
      </c>
    </row>
    <row r="19" spans="2:17" ht="13.5" customHeight="1">
      <c r="B19" s="84"/>
      <c r="C19" s="102" t="s">
        <v>17</v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31">
        <f t="shared" si="4"/>
        <v>0</v>
      </c>
    </row>
    <row r="20" spans="2:17" ht="13.5" customHeight="1">
      <c r="B20" s="84"/>
      <c r="C20" s="102" t="s">
        <v>18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31">
        <f t="shared" si="4"/>
        <v>0</v>
      </c>
    </row>
    <row r="21" spans="2:17" ht="13.5" customHeight="1">
      <c r="B21" s="84"/>
      <c r="C21" s="93" t="s">
        <v>19</v>
      </c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30">
        <f t="shared" si="4"/>
        <v>0</v>
      </c>
    </row>
    <row r="22" spans="2:17" ht="13.5" customHeight="1">
      <c r="B22" s="97"/>
      <c r="C22" s="98" t="s">
        <v>20</v>
      </c>
      <c r="D22" s="96"/>
      <c r="E22" s="119">
        <f>SUM(E15:E20)</f>
        <v>0</v>
      </c>
      <c r="F22" s="119">
        <f>SUM(F15:F20)</f>
        <v>0</v>
      </c>
      <c r="G22" s="119">
        <f aca="true" t="shared" si="5" ref="G22:Q22">SUM(G15:G20)</f>
        <v>0</v>
      </c>
      <c r="H22" s="119">
        <f t="shared" si="5"/>
        <v>0</v>
      </c>
      <c r="I22" s="119">
        <f t="shared" si="5"/>
        <v>0</v>
      </c>
      <c r="J22" s="119">
        <f t="shared" si="5"/>
        <v>0</v>
      </c>
      <c r="K22" s="119">
        <f t="shared" si="5"/>
        <v>0</v>
      </c>
      <c r="L22" s="119">
        <f t="shared" si="5"/>
        <v>0</v>
      </c>
      <c r="M22" s="119">
        <f t="shared" si="5"/>
        <v>0</v>
      </c>
      <c r="N22" s="119">
        <f t="shared" si="5"/>
        <v>0</v>
      </c>
      <c r="O22" s="119">
        <f t="shared" si="5"/>
        <v>0</v>
      </c>
      <c r="P22" s="119">
        <f t="shared" si="5"/>
        <v>0</v>
      </c>
      <c r="Q22" s="119">
        <f t="shared" si="5"/>
        <v>0</v>
      </c>
    </row>
    <row r="23" spans="2:17" ht="13.5" customHeight="1">
      <c r="B23" s="81" t="s">
        <v>21</v>
      </c>
      <c r="C23" s="76"/>
      <c r="D23" s="83"/>
      <c r="E23" s="119">
        <f>E6+E14-E22</f>
        <v>0</v>
      </c>
      <c r="F23" s="119">
        <f>F6+F14-F22</f>
        <v>0</v>
      </c>
      <c r="G23" s="119">
        <f aca="true" t="shared" si="6" ref="G23:Q23">G6+G14-G22</f>
        <v>0</v>
      </c>
      <c r="H23" s="119">
        <f t="shared" si="6"/>
        <v>0</v>
      </c>
      <c r="I23" s="119">
        <f t="shared" si="6"/>
        <v>0</v>
      </c>
      <c r="J23" s="119">
        <f t="shared" si="6"/>
        <v>0</v>
      </c>
      <c r="K23" s="119">
        <f t="shared" si="6"/>
        <v>0</v>
      </c>
      <c r="L23" s="119">
        <f t="shared" si="6"/>
        <v>0</v>
      </c>
      <c r="M23" s="119">
        <f t="shared" si="6"/>
        <v>0</v>
      </c>
      <c r="N23" s="119">
        <f t="shared" si="6"/>
        <v>0</v>
      </c>
      <c r="O23" s="119">
        <f t="shared" si="6"/>
        <v>0</v>
      </c>
      <c r="P23" s="119">
        <f t="shared" si="6"/>
        <v>0</v>
      </c>
      <c r="Q23" s="119">
        <f t="shared" si="6"/>
        <v>0</v>
      </c>
    </row>
    <row r="24" spans="2:17" ht="13.5" customHeight="1">
      <c r="B24" s="84"/>
      <c r="C24" s="85" t="s">
        <v>22</v>
      </c>
      <c r="D24" s="91" t="s">
        <v>9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29">
        <f aca="true" t="shared" si="7" ref="Q24:Q29">SUM(E24:P24)</f>
        <v>0</v>
      </c>
    </row>
    <row r="25" spans="2:17" ht="13.5" customHeight="1">
      <c r="B25" s="84"/>
      <c r="C25" s="105"/>
      <c r="D25" s="106" t="s">
        <v>10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30">
        <f t="shared" si="7"/>
        <v>0</v>
      </c>
    </row>
    <row r="26" spans="2:17" ht="13.5" customHeight="1">
      <c r="B26" s="84"/>
      <c r="C26" s="85" t="s">
        <v>22</v>
      </c>
      <c r="D26" s="91" t="s">
        <v>9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29">
        <f t="shared" si="7"/>
        <v>0</v>
      </c>
    </row>
    <row r="27" spans="2:17" ht="13.5" customHeight="1">
      <c r="B27" s="84"/>
      <c r="C27" s="93" t="s">
        <v>23</v>
      </c>
      <c r="D27" s="106" t="s">
        <v>10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30">
        <f t="shared" si="7"/>
        <v>0</v>
      </c>
    </row>
    <row r="28" spans="2:17" ht="13.5" customHeight="1">
      <c r="B28" s="84"/>
      <c r="C28" s="105" t="s">
        <v>24</v>
      </c>
      <c r="D28" s="91" t="s">
        <v>9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29">
        <f t="shared" si="7"/>
        <v>0</v>
      </c>
    </row>
    <row r="29" spans="2:17" ht="13.5" customHeight="1">
      <c r="B29" s="84"/>
      <c r="C29" s="93" t="s">
        <v>25</v>
      </c>
      <c r="D29" s="94" t="s">
        <v>10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30">
        <f t="shared" si="7"/>
        <v>0</v>
      </c>
    </row>
    <row r="30" spans="2:17" ht="13.5" customHeight="1">
      <c r="B30" s="97"/>
      <c r="C30" s="98" t="s">
        <v>26</v>
      </c>
      <c r="D30" s="96"/>
      <c r="E30" s="119">
        <f>SUM(E24:E25)-SUM(E26:E29)</f>
        <v>0</v>
      </c>
      <c r="F30" s="119">
        <f aca="true" t="shared" si="8" ref="F30:Q30">SUM(F24:F25)-SUM(F26:F29)</f>
        <v>0</v>
      </c>
      <c r="G30" s="119">
        <f t="shared" si="8"/>
        <v>0</v>
      </c>
      <c r="H30" s="119">
        <f t="shared" si="8"/>
        <v>0</v>
      </c>
      <c r="I30" s="119">
        <f t="shared" si="8"/>
        <v>0</v>
      </c>
      <c r="J30" s="119">
        <f t="shared" si="8"/>
        <v>0</v>
      </c>
      <c r="K30" s="119">
        <f t="shared" si="8"/>
        <v>0</v>
      </c>
      <c r="L30" s="119">
        <f t="shared" si="8"/>
        <v>0</v>
      </c>
      <c r="M30" s="119">
        <f t="shared" si="8"/>
        <v>0</v>
      </c>
      <c r="N30" s="119">
        <f t="shared" si="8"/>
        <v>0</v>
      </c>
      <c r="O30" s="119">
        <f t="shared" si="8"/>
        <v>0</v>
      </c>
      <c r="P30" s="119">
        <f t="shared" si="8"/>
        <v>0</v>
      </c>
      <c r="Q30" s="119">
        <f t="shared" si="8"/>
        <v>0</v>
      </c>
    </row>
    <row r="31" spans="2:17" ht="13.5" customHeight="1">
      <c r="B31" s="81" t="s">
        <v>27</v>
      </c>
      <c r="C31" s="76"/>
      <c r="D31" s="83"/>
      <c r="E31" s="119">
        <f>E23+E30</f>
        <v>0</v>
      </c>
      <c r="F31" s="119">
        <f>F23+F30</f>
        <v>0</v>
      </c>
      <c r="G31" s="119">
        <f aca="true" t="shared" si="9" ref="G31:Q31">G23+G30</f>
        <v>0</v>
      </c>
      <c r="H31" s="119">
        <f t="shared" si="9"/>
        <v>0</v>
      </c>
      <c r="I31" s="119">
        <f t="shared" si="9"/>
        <v>0</v>
      </c>
      <c r="J31" s="119">
        <f t="shared" si="9"/>
        <v>0</v>
      </c>
      <c r="K31" s="119">
        <f t="shared" si="9"/>
        <v>0</v>
      </c>
      <c r="L31" s="119">
        <f t="shared" si="9"/>
        <v>0</v>
      </c>
      <c r="M31" s="119">
        <f t="shared" si="9"/>
        <v>0</v>
      </c>
      <c r="N31" s="119">
        <f t="shared" si="9"/>
        <v>0</v>
      </c>
      <c r="O31" s="119">
        <f t="shared" si="9"/>
        <v>0</v>
      </c>
      <c r="P31" s="119">
        <f t="shared" si="9"/>
        <v>0</v>
      </c>
      <c r="Q31" s="119">
        <f t="shared" si="9"/>
        <v>0</v>
      </c>
    </row>
    <row r="32" spans="2:17" ht="13.5" customHeight="1">
      <c r="B32" s="107" t="s">
        <v>28</v>
      </c>
      <c r="C32" s="108"/>
      <c r="D32" s="83" t="s">
        <v>29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9">
        <f>SUM(E32:P32)</f>
        <v>0</v>
      </c>
    </row>
    <row r="33" spans="2:17" ht="13.5" customHeight="1">
      <c r="B33" s="97"/>
      <c r="C33" s="110"/>
      <c r="D33" s="111" t="s">
        <v>30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9">
        <f>SUM(E33:P33)</f>
        <v>0</v>
      </c>
    </row>
    <row r="34" spans="2:17" ht="13.5" customHeight="1">
      <c r="B34" s="99"/>
      <c r="C34" s="112" t="s">
        <v>31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129">
        <f>P34</f>
        <v>0</v>
      </c>
    </row>
    <row r="35" spans="2:17" ht="13.5" customHeight="1">
      <c r="B35" s="84"/>
      <c r="C35" s="113" t="s">
        <v>32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31">
        <f>P35</f>
        <v>0</v>
      </c>
    </row>
    <row r="36" spans="2:17" ht="13.5" customHeight="1">
      <c r="B36" s="84"/>
      <c r="C36" s="114" t="s">
        <v>33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30">
        <f>P36</f>
        <v>0</v>
      </c>
    </row>
    <row r="37" spans="2:17" ht="13.5" customHeight="1">
      <c r="B37" s="93" t="s">
        <v>34</v>
      </c>
      <c r="C37" s="98"/>
      <c r="D37" s="119">
        <f>SUM(D34:D36)</f>
        <v>0</v>
      </c>
      <c r="E37" s="119">
        <f>SUM(E34:E36)</f>
        <v>0</v>
      </c>
      <c r="F37" s="119">
        <f aca="true" t="shared" si="10" ref="F37:Q37">SUM(F34:F36)</f>
        <v>0</v>
      </c>
      <c r="G37" s="119">
        <f t="shared" si="10"/>
        <v>0</v>
      </c>
      <c r="H37" s="119">
        <f t="shared" si="10"/>
        <v>0</v>
      </c>
      <c r="I37" s="119">
        <f t="shared" si="10"/>
        <v>0</v>
      </c>
      <c r="J37" s="119">
        <f t="shared" si="10"/>
        <v>0</v>
      </c>
      <c r="K37" s="119">
        <f t="shared" si="10"/>
        <v>0</v>
      </c>
      <c r="L37" s="119">
        <f t="shared" si="10"/>
        <v>0</v>
      </c>
      <c r="M37" s="119">
        <f t="shared" si="10"/>
        <v>0</v>
      </c>
      <c r="N37" s="119">
        <f t="shared" si="10"/>
        <v>0</v>
      </c>
      <c r="O37" s="119">
        <f t="shared" si="10"/>
        <v>0</v>
      </c>
      <c r="P37" s="119">
        <f t="shared" si="10"/>
        <v>0</v>
      </c>
      <c r="Q37" s="119">
        <f t="shared" si="10"/>
        <v>0</v>
      </c>
    </row>
    <row r="38" spans="2:17" ht="13.5" customHeight="1">
      <c r="B38" s="99"/>
      <c r="C38" s="112" t="s">
        <v>35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129">
        <f>P38</f>
        <v>0</v>
      </c>
    </row>
    <row r="39" spans="2:17" ht="13.5" customHeight="1">
      <c r="B39" s="84"/>
      <c r="C39" s="114" t="s">
        <v>36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130">
        <f>P39</f>
        <v>0</v>
      </c>
    </row>
    <row r="40" spans="2:17" ht="13.5" customHeight="1">
      <c r="B40" s="84" t="s">
        <v>37</v>
      </c>
      <c r="C40" s="115"/>
      <c r="D40" s="119">
        <f>SUM(D38:D39)</f>
        <v>0</v>
      </c>
      <c r="E40" s="119">
        <f>SUM(E38:E39)</f>
        <v>0</v>
      </c>
      <c r="F40" s="119">
        <f aca="true" t="shared" si="11" ref="F40:Q40">SUM(F38:F39)</f>
        <v>0</v>
      </c>
      <c r="G40" s="119">
        <f t="shared" si="11"/>
        <v>0</v>
      </c>
      <c r="H40" s="119">
        <f t="shared" si="11"/>
        <v>0</v>
      </c>
      <c r="I40" s="119">
        <f t="shared" si="11"/>
        <v>0</v>
      </c>
      <c r="J40" s="119">
        <f t="shared" si="11"/>
        <v>0</v>
      </c>
      <c r="K40" s="119">
        <f t="shared" si="11"/>
        <v>0</v>
      </c>
      <c r="L40" s="119">
        <f t="shared" si="11"/>
        <v>0</v>
      </c>
      <c r="M40" s="119">
        <f t="shared" si="11"/>
        <v>0</v>
      </c>
      <c r="N40" s="119">
        <f t="shared" si="11"/>
        <v>0</v>
      </c>
      <c r="O40" s="119">
        <f t="shared" si="11"/>
        <v>0</v>
      </c>
      <c r="P40" s="119">
        <f t="shared" si="11"/>
        <v>0</v>
      </c>
      <c r="Q40" s="119">
        <f t="shared" si="11"/>
        <v>0</v>
      </c>
    </row>
    <row r="41" spans="2:17" ht="13.5" customHeight="1">
      <c r="B41" s="75" t="s">
        <v>38</v>
      </c>
      <c r="C41" s="77"/>
      <c r="D41" s="119">
        <f>D37-D40</f>
        <v>0</v>
      </c>
      <c r="E41" s="119">
        <f>E37-E40</f>
        <v>0</v>
      </c>
      <c r="F41" s="119">
        <f>F37-F40</f>
        <v>0</v>
      </c>
      <c r="G41" s="119">
        <f aca="true" t="shared" si="12" ref="G41:Q41">G37-G40</f>
        <v>0</v>
      </c>
      <c r="H41" s="119">
        <f t="shared" si="12"/>
        <v>0</v>
      </c>
      <c r="I41" s="119">
        <f t="shared" si="12"/>
        <v>0</v>
      </c>
      <c r="J41" s="119">
        <f t="shared" si="12"/>
        <v>0</v>
      </c>
      <c r="K41" s="119">
        <f t="shared" si="12"/>
        <v>0</v>
      </c>
      <c r="L41" s="119">
        <f t="shared" si="12"/>
        <v>0</v>
      </c>
      <c r="M41" s="119">
        <f t="shared" si="12"/>
        <v>0</v>
      </c>
      <c r="N41" s="119">
        <f t="shared" si="12"/>
        <v>0</v>
      </c>
      <c r="O41" s="119">
        <f t="shared" si="12"/>
        <v>0</v>
      </c>
      <c r="P41" s="119">
        <f t="shared" si="12"/>
        <v>0</v>
      </c>
      <c r="Q41" s="119">
        <f t="shared" si="12"/>
        <v>0</v>
      </c>
    </row>
    <row r="42" spans="2:17" ht="13.5" customHeight="1">
      <c r="B42" s="116" t="s">
        <v>22</v>
      </c>
      <c r="C42" s="98"/>
      <c r="D42" s="132"/>
      <c r="E42" s="119">
        <f>D42+E24+E25-E26-E27</f>
        <v>0</v>
      </c>
      <c r="F42" s="119">
        <f>E42+F24+F25-F26-F27</f>
        <v>0</v>
      </c>
      <c r="G42" s="119">
        <f aca="true" t="shared" si="13" ref="G42:P42">F42+G24+G25-G26-G27</f>
        <v>0</v>
      </c>
      <c r="H42" s="119">
        <f t="shared" si="13"/>
        <v>0</v>
      </c>
      <c r="I42" s="119">
        <f t="shared" si="13"/>
        <v>0</v>
      </c>
      <c r="J42" s="119">
        <f t="shared" si="13"/>
        <v>0</v>
      </c>
      <c r="K42" s="119">
        <f t="shared" si="13"/>
        <v>0</v>
      </c>
      <c r="L42" s="119">
        <f t="shared" si="13"/>
        <v>0</v>
      </c>
      <c r="M42" s="119">
        <f t="shared" si="13"/>
        <v>0</v>
      </c>
      <c r="N42" s="119">
        <f t="shared" si="13"/>
        <v>0</v>
      </c>
      <c r="O42" s="119">
        <f t="shared" si="13"/>
        <v>0</v>
      </c>
      <c r="P42" s="119">
        <f t="shared" si="13"/>
        <v>0</v>
      </c>
      <c r="Q42" s="119">
        <f>P42</f>
        <v>0</v>
      </c>
    </row>
    <row r="43" spans="2:17" ht="13.5" customHeight="1">
      <c r="B43" s="97"/>
      <c r="C43" s="98" t="s">
        <v>39</v>
      </c>
      <c r="D43" s="96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9">
        <f>P43</f>
        <v>0</v>
      </c>
    </row>
    <row r="44" spans="2:17" ht="12">
      <c r="B44" s="117" t="s">
        <v>40</v>
      </c>
      <c r="C44" s="71"/>
      <c r="P44" s="118"/>
      <c r="Q44" s="118"/>
    </row>
  </sheetData>
  <sheetProtection/>
  <mergeCells count="3">
    <mergeCell ref="B1:C2"/>
    <mergeCell ref="D1:G2"/>
    <mergeCell ref="B5:D5"/>
  </mergeCells>
  <dataValidations count="1">
    <dataValidation type="list" allowBlank="1" showInputMessage="1" showErrorMessage="1" sqref="E4:P4">
      <formula1>"実績,予定"</formula1>
    </dataValidation>
  </dataValidations>
  <printOptions horizontalCentered="1" verticalCentered="1"/>
  <pageMargins left="0.3937007874015748" right="0.3937007874015748" top="0.6692913385826772" bottom="0.3937007874015748" header="0.3937007874015748" footer="0.3937007874015748"/>
  <pageSetup blackAndWhite="1" fitToHeight="1" fitToWidth="1" horizontalDpi="360" verticalDpi="360" orientation="landscape" paperSize="9" scale="63" r:id="rId3"/>
  <headerFooter alignWithMargins="0">
    <oddHeader>&amp;C&amp;"ＭＳ ゴシック,標準"&amp;16資金繰表&amp;R&amp;D　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Q4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" defaultRowHeight="14.25"/>
  <cols>
    <col min="1" max="1" width="2.8984375" style="27" customWidth="1"/>
    <col min="2" max="2" width="3.8984375" style="27" customWidth="1"/>
    <col min="3" max="3" width="9.8984375" style="29" customWidth="1"/>
    <col min="4" max="4" width="7.69921875" style="30" customWidth="1"/>
    <col min="5" max="17" width="15.796875" style="27" customWidth="1"/>
    <col min="18" max="16384" width="9" style="27" customWidth="1"/>
  </cols>
  <sheetData>
    <row r="1" spans="2:7" ht="12">
      <c r="B1" s="151" t="s">
        <v>46</v>
      </c>
      <c r="C1" s="151"/>
      <c r="D1" s="153">
        <f>'当年'!D1</f>
        <v>0</v>
      </c>
      <c r="E1" s="153"/>
      <c r="F1" s="153"/>
      <c r="G1" s="153"/>
    </row>
    <row r="2" spans="2:17" ht="12">
      <c r="B2" s="152"/>
      <c r="C2" s="152"/>
      <c r="D2" s="154"/>
      <c r="E2" s="154"/>
      <c r="F2" s="154"/>
      <c r="G2" s="154"/>
      <c r="Q2" s="28" t="s">
        <v>41</v>
      </c>
    </row>
    <row r="3" ht="6.75" customHeight="1"/>
    <row r="4" spans="2:17" s="36" customFormat="1" ht="13.5" customHeight="1">
      <c r="B4" s="31" t="s">
        <v>0</v>
      </c>
      <c r="C4" s="32"/>
      <c r="D4" s="33"/>
      <c r="E4" s="69" t="str">
        <f>'当年'!K4</f>
        <v>予定</v>
      </c>
      <c r="F4" s="69" t="str">
        <f>'当年'!L4</f>
        <v>予定</v>
      </c>
      <c r="G4" s="69" t="str">
        <f>'当年'!M4</f>
        <v>予定</v>
      </c>
      <c r="H4" s="69" t="str">
        <f>'当年'!N4</f>
        <v>予定</v>
      </c>
      <c r="I4" s="69" t="str">
        <f>'当年'!O4</f>
        <v>予定</v>
      </c>
      <c r="J4" s="69" t="str">
        <f>'当年'!P4</f>
        <v>予定</v>
      </c>
      <c r="K4" s="70" t="str">
        <f>'次年'!E4</f>
        <v>予定</v>
      </c>
      <c r="L4" s="70" t="str">
        <f>'次年'!F4</f>
        <v>予定</v>
      </c>
      <c r="M4" s="70" t="str">
        <f>'次年'!G4</f>
        <v>予定</v>
      </c>
      <c r="N4" s="70" t="str">
        <f>'次年'!H4</f>
        <v>予定</v>
      </c>
      <c r="O4" s="70" t="str">
        <f>'次年'!I4</f>
        <v>予定</v>
      </c>
      <c r="P4" s="70" t="str">
        <f>'次年'!J4</f>
        <v>予定</v>
      </c>
      <c r="Q4" s="35"/>
    </row>
    <row r="5" spans="2:17" s="36" customFormat="1" ht="13.5" customHeight="1">
      <c r="B5" s="155">
        <f>'当年'!B5</f>
        <v>43556</v>
      </c>
      <c r="C5" s="156"/>
      <c r="D5" s="157"/>
      <c r="E5" s="135">
        <f>'当年'!K5</f>
        <v>43652</v>
      </c>
      <c r="F5" s="135">
        <f>'当年'!L5</f>
        <v>43683</v>
      </c>
      <c r="G5" s="135">
        <f>'当年'!M5</f>
        <v>43714</v>
      </c>
      <c r="H5" s="135">
        <f>'当年'!N5</f>
        <v>43745</v>
      </c>
      <c r="I5" s="135">
        <f>'当年'!O5</f>
        <v>43776</v>
      </c>
      <c r="J5" s="135">
        <f>'当年'!P5</f>
        <v>43807</v>
      </c>
      <c r="K5" s="136">
        <f>'次年'!E5</f>
        <v>43838</v>
      </c>
      <c r="L5" s="136">
        <f>'次年'!F5</f>
        <v>43869</v>
      </c>
      <c r="M5" s="136">
        <f>'次年'!G5</f>
        <v>43900</v>
      </c>
      <c r="N5" s="136">
        <f>'次年'!H5</f>
        <v>43931</v>
      </c>
      <c r="O5" s="136">
        <f>'次年'!I5</f>
        <v>43962</v>
      </c>
      <c r="P5" s="136">
        <f>'次年'!J5</f>
        <v>43993</v>
      </c>
      <c r="Q5" s="35" t="s">
        <v>2</v>
      </c>
    </row>
    <row r="6" spans="2:17" ht="13.5" customHeight="1">
      <c r="B6" s="37" t="s">
        <v>3</v>
      </c>
      <c r="C6" s="38"/>
      <c r="D6" s="39"/>
      <c r="E6" s="15">
        <f>'当年'!K6</f>
        <v>0</v>
      </c>
      <c r="F6" s="15">
        <f>'当年'!L6</f>
        <v>0</v>
      </c>
      <c r="G6" s="15">
        <f>'当年'!M6</f>
        <v>0</v>
      </c>
      <c r="H6" s="15">
        <f>'当年'!N6</f>
        <v>0</v>
      </c>
      <c r="I6" s="15">
        <f>'当年'!O6</f>
        <v>0</v>
      </c>
      <c r="J6" s="15">
        <f>'当年'!P6</f>
        <v>0</v>
      </c>
      <c r="K6" s="16">
        <f>'次年'!E6</f>
        <v>0</v>
      </c>
      <c r="L6" s="16">
        <f>'次年'!F6</f>
        <v>0</v>
      </c>
      <c r="M6" s="16">
        <f>'次年'!G6</f>
        <v>0</v>
      </c>
      <c r="N6" s="16">
        <f>'次年'!H6</f>
        <v>0</v>
      </c>
      <c r="O6" s="16">
        <f>'次年'!I6</f>
        <v>0</v>
      </c>
      <c r="P6" s="16">
        <f>'次年'!J6</f>
        <v>0</v>
      </c>
      <c r="Q6" s="3">
        <f>E6</f>
        <v>0</v>
      </c>
    </row>
    <row r="7" spans="2:17" ht="13.5" customHeight="1">
      <c r="B7" s="40"/>
      <c r="C7" s="41" t="s">
        <v>4</v>
      </c>
      <c r="D7" s="42"/>
      <c r="E7" s="17">
        <f>'当年'!K7</f>
        <v>0</v>
      </c>
      <c r="F7" s="17">
        <f>'当年'!L7</f>
        <v>0</v>
      </c>
      <c r="G7" s="17">
        <f>'当年'!M7</f>
        <v>0</v>
      </c>
      <c r="H7" s="17">
        <f>'当年'!N7</f>
        <v>0</v>
      </c>
      <c r="I7" s="17">
        <f>'当年'!O7</f>
        <v>0</v>
      </c>
      <c r="J7" s="17">
        <f>'当年'!P7</f>
        <v>0</v>
      </c>
      <c r="K7" s="18">
        <f>'次年'!E7</f>
        <v>0</v>
      </c>
      <c r="L7" s="18">
        <f>'次年'!F7</f>
        <v>0</v>
      </c>
      <c r="M7" s="18">
        <f>'次年'!G7</f>
        <v>0</v>
      </c>
      <c r="N7" s="18">
        <f>'次年'!H7</f>
        <v>0</v>
      </c>
      <c r="O7" s="18">
        <f>'次年'!I7</f>
        <v>0</v>
      </c>
      <c r="P7" s="18">
        <f>'次年'!J7</f>
        <v>0</v>
      </c>
      <c r="Q7" s="5">
        <f aca="true" t="shared" si="0" ref="Q7:Q13">SUM(E7:P7)</f>
        <v>0</v>
      </c>
    </row>
    <row r="8" spans="2:17" ht="13.5" customHeight="1">
      <c r="B8" s="40"/>
      <c r="C8" s="43" t="s">
        <v>5</v>
      </c>
      <c r="D8" s="44"/>
      <c r="E8" s="19">
        <f>'当年'!K8</f>
        <v>0</v>
      </c>
      <c r="F8" s="19">
        <f>'当年'!L8</f>
        <v>0</v>
      </c>
      <c r="G8" s="19">
        <f>'当年'!M8</f>
        <v>0</v>
      </c>
      <c r="H8" s="19">
        <f>'当年'!N8</f>
        <v>0</v>
      </c>
      <c r="I8" s="19">
        <f>'当年'!O8</f>
        <v>0</v>
      </c>
      <c r="J8" s="19">
        <f>'当年'!P8</f>
        <v>0</v>
      </c>
      <c r="K8" s="20">
        <f>'次年'!E8</f>
        <v>0</v>
      </c>
      <c r="L8" s="20">
        <f>'次年'!F8</f>
        <v>0</v>
      </c>
      <c r="M8" s="20">
        <f>'次年'!G8</f>
        <v>0</v>
      </c>
      <c r="N8" s="20">
        <f>'次年'!H8</f>
        <v>0</v>
      </c>
      <c r="O8" s="20">
        <f>'次年'!I8</f>
        <v>0</v>
      </c>
      <c r="P8" s="20">
        <f>'次年'!J8</f>
        <v>0</v>
      </c>
      <c r="Q8" s="7">
        <f t="shared" si="0"/>
        <v>0</v>
      </c>
    </row>
    <row r="9" spans="2:17" ht="13.5" customHeight="1">
      <c r="B9" s="40"/>
      <c r="C9" s="43" t="s">
        <v>6</v>
      </c>
      <c r="D9" s="44"/>
      <c r="E9" s="19">
        <f>'当年'!K9</f>
        <v>0</v>
      </c>
      <c r="F9" s="19">
        <f>'当年'!L9</f>
        <v>0</v>
      </c>
      <c r="G9" s="19">
        <f>'当年'!M9</f>
        <v>0</v>
      </c>
      <c r="H9" s="19">
        <f>'当年'!N9</f>
        <v>0</v>
      </c>
      <c r="I9" s="19">
        <f>'当年'!O9</f>
        <v>0</v>
      </c>
      <c r="J9" s="19">
        <f>'当年'!P9</f>
        <v>0</v>
      </c>
      <c r="K9" s="20">
        <f>'次年'!E9</f>
        <v>0</v>
      </c>
      <c r="L9" s="20">
        <f>'次年'!F9</f>
        <v>0</v>
      </c>
      <c r="M9" s="20">
        <f>'次年'!G9</f>
        <v>0</v>
      </c>
      <c r="N9" s="20">
        <f>'次年'!H9</f>
        <v>0</v>
      </c>
      <c r="O9" s="20">
        <f>'次年'!I9</f>
        <v>0</v>
      </c>
      <c r="P9" s="20">
        <f>'次年'!J9</f>
        <v>0</v>
      </c>
      <c r="Q9" s="7">
        <f t="shared" si="0"/>
        <v>0</v>
      </c>
    </row>
    <row r="10" spans="2:17" ht="13.5" customHeight="1">
      <c r="B10" s="40"/>
      <c r="C10" s="43" t="s">
        <v>7</v>
      </c>
      <c r="D10" s="44"/>
      <c r="E10" s="19">
        <f>'当年'!K10</f>
        <v>0</v>
      </c>
      <c r="F10" s="19">
        <f>'当年'!L10</f>
        <v>0</v>
      </c>
      <c r="G10" s="19">
        <f>'当年'!M10</f>
        <v>0</v>
      </c>
      <c r="H10" s="19">
        <f>'当年'!N10</f>
        <v>0</v>
      </c>
      <c r="I10" s="19">
        <f>'当年'!O10</f>
        <v>0</v>
      </c>
      <c r="J10" s="19">
        <f>'当年'!P10</f>
        <v>0</v>
      </c>
      <c r="K10" s="20">
        <f>'次年'!E10</f>
        <v>0</v>
      </c>
      <c r="L10" s="20">
        <f>'次年'!F10</f>
        <v>0</v>
      </c>
      <c r="M10" s="20">
        <f>'次年'!G10</f>
        <v>0</v>
      </c>
      <c r="N10" s="20">
        <f>'次年'!H10</f>
        <v>0</v>
      </c>
      <c r="O10" s="20">
        <f>'次年'!I10</f>
        <v>0</v>
      </c>
      <c r="P10" s="20">
        <f>'次年'!J10</f>
        <v>0</v>
      </c>
      <c r="Q10" s="7">
        <f t="shared" si="0"/>
        <v>0</v>
      </c>
    </row>
    <row r="11" spans="2:17" ht="13.5" customHeight="1">
      <c r="B11" s="40"/>
      <c r="C11" s="41" t="s">
        <v>8</v>
      </c>
      <c r="D11" s="45" t="s">
        <v>9</v>
      </c>
      <c r="E11" s="21">
        <f>'当年'!K11</f>
        <v>0</v>
      </c>
      <c r="F11" s="21">
        <f>'当年'!L11</f>
        <v>0</v>
      </c>
      <c r="G11" s="21">
        <f>'当年'!M11</f>
        <v>0</v>
      </c>
      <c r="H11" s="21">
        <f>'当年'!N11</f>
        <v>0</v>
      </c>
      <c r="I11" s="21">
        <f>'当年'!O11</f>
        <v>0</v>
      </c>
      <c r="J11" s="21">
        <f>'当年'!P11</f>
        <v>0</v>
      </c>
      <c r="K11" s="22">
        <f>'次年'!E11</f>
        <v>0</v>
      </c>
      <c r="L11" s="22">
        <f>'次年'!F11</f>
        <v>0</v>
      </c>
      <c r="M11" s="22">
        <f>'次年'!G11</f>
        <v>0</v>
      </c>
      <c r="N11" s="22">
        <f>'次年'!H11</f>
        <v>0</v>
      </c>
      <c r="O11" s="22">
        <f>'次年'!I11</f>
        <v>0</v>
      </c>
      <c r="P11" s="22">
        <f>'次年'!J11</f>
        <v>0</v>
      </c>
      <c r="Q11" s="9">
        <f t="shared" si="0"/>
        <v>0</v>
      </c>
    </row>
    <row r="12" spans="2:17" ht="13.5" customHeight="1">
      <c r="B12" s="40"/>
      <c r="C12" s="46"/>
      <c r="D12" s="47" t="s">
        <v>10</v>
      </c>
      <c r="E12" s="23">
        <f>'当年'!K12</f>
        <v>0</v>
      </c>
      <c r="F12" s="23">
        <f>'当年'!L12</f>
        <v>0</v>
      </c>
      <c r="G12" s="23">
        <f>'当年'!M12</f>
        <v>0</v>
      </c>
      <c r="H12" s="23">
        <f>'当年'!N12</f>
        <v>0</v>
      </c>
      <c r="I12" s="23">
        <f>'当年'!O12</f>
        <v>0</v>
      </c>
      <c r="J12" s="23">
        <f>'当年'!P12</f>
        <v>0</v>
      </c>
      <c r="K12" s="24">
        <f>'次年'!E12</f>
        <v>0</v>
      </c>
      <c r="L12" s="24">
        <f>'次年'!F12</f>
        <v>0</v>
      </c>
      <c r="M12" s="24">
        <f>'次年'!G12</f>
        <v>0</v>
      </c>
      <c r="N12" s="24">
        <f>'次年'!H12</f>
        <v>0</v>
      </c>
      <c r="O12" s="24">
        <f>'次年'!I12</f>
        <v>0</v>
      </c>
      <c r="P12" s="24">
        <f>'次年'!J12</f>
        <v>0</v>
      </c>
      <c r="Q12" s="11">
        <f t="shared" si="0"/>
        <v>0</v>
      </c>
    </row>
    <row r="13" spans="2:17" ht="13.5" customHeight="1">
      <c r="B13" s="40"/>
      <c r="C13" s="46" t="s">
        <v>11</v>
      </c>
      <c r="D13" s="48"/>
      <c r="E13" s="23">
        <f>'当年'!K13</f>
        <v>0</v>
      </c>
      <c r="F13" s="23">
        <f>'当年'!L13</f>
        <v>0</v>
      </c>
      <c r="G13" s="23">
        <f>'当年'!M13</f>
        <v>0</v>
      </c>
      <c r="H13" s="23">
        <f>'当年'!N13</f>
        <v>0</v>
      </c>
      <c r="I13" s="23">
        <f>'当年'!O13</f>
        <v>0</v>
      </c>
      <c r="J13" s="23">
        <f>'当年'!P13</f>
        <v>0</v>
      </c>
      <c r="K13" s="24">
        <f>'次年'!E13</f>
        <v>0</v>
      </c>
      <c r="L13" s="24">
        <f>'次年'!F13</f>
        <v>0</v>
      </c>
      <c r="M13" s="24">
        <f>'次年'!G13</f>
        <v>0</v>
      </c>
      <c r="N13" s="24">
        <f>'次年'!H13</f>
        <v>0</v>
      </c>
      <c r="O13" s="24">
        <f>'次年'!I13</f>
        <v>0</v>
      </c>
      <c r="P13" s="24">
        <f>'次年'!J13</f>
        <v>0</v>
      </c>
      <c r="Q13" s="11">
        <f t="shared" si="0"/>
        <v>0</v>
      </c>
    </row>
    <row r="14" spans="2:17" ht="13.5" customHeight="1">
      <c r="B14" s="49"/>
      <c r="C14" s="50" t="s">
        <v>12</v>
      </c>
      <c r="D14" s="48"/>
      <c r="E14" s="15">
        <f>'当年'!K14</f>
        <v>0</v>
      </c>
      <c r="F14" s="15">
        <f>'当年'!L14</f>
        <v>0</v>
      </c>
      <c r="G14" s="15">
        <f>'当年'!M14</f>
        <v>0</v>
      </c>
      <c r="H14" s="15">
        <f>'当年'!N14</f>
        <v>0</v>
      </c>
      <c r="I14" s="15">
        <f>'当年'!O14</f>
        <v>0</v>
      </c>
      <c r="J14" s="15">
        <f>'当年'!P14</f>
        <v>0</v>
      </c>
      <c r="K14" s="16">
        <f>'次年'!E14</f>
        <v>0</v>
      </c>
      <c r="L14" s="16">
        <f>'次年'!F14</f>
        <v>0</v>
      </c>
      <c r="M14" s="16">
        <f>'次年'!G14</f>
        <v>0</v>
      </c>
      <c r="N14" s="16">
        <f>'次年'!H14</f>
        <v>0</v>
      </c>
      <c r="O14" s="16">
        <f>'次年'!I14</f>
        <v>0</v>
      </c>
      <c r="P14" s="16">
        <f>'次年'!J14</f>
        <v>0</v>
      </c>
      <c r="Q14" s="3">
        <f>Q7+Q8+Q9+Q11+Q12+Q13</f>
        <v>0</v>
      </c>
    </row>
    <row r="15" spans="2:17" ht="13.5" customHeight="1">
      <c r="B15" s="51"/>
      <c r="C15" s="52" t="s">
        <v>13</v>
      </c>
      <c r="D15" s="53"/>
      <c r="E15" s="21">
        <f>'当年'!K15</f>
        <v>0</v>
      </c>
      <c r="F15" s="21">
        <f>'当年'!L15</f>
        <v>0</v>
      </c>
      <c r="G15" s="21">
        <f>'当年'!M15</f>
        <v>0</v>
      </c>
      <c r="H15" s="21">
        <f>'当年'!N15</f>
        <v>0</v>
      </c>
      <c r="I15" s="21">
        <f>'当年'!O15</f>
        <v>0</v>
      </c>
      <c r="J15" s="21">
        <f>'当年'!P15</f>
        <v>0</v>
      </c>
      <c r="K15" s="22">
        <f>'次年'!E15</f>
        <v>0</v>
      </c>
      <c r="L15" s="22">
        <f>'次年'!F15</f>
        <v>0</v>
      </c>
      <c r="M15" s="22">
        <f>'次年'!G15</f>
        <v>0</v>
      </c>
      <c r="N15" s="22">
        <f>'次年'!H15</f>
        <v>0</v>
      </c>
      <c r="O15" s="22">
        <f>'次年'!I15</f>
        <v>0</v>
      </c>
      <c r="P15" s="22">
        <f>'次年'!J15</f>
        <v>0</v>
      </c>
      <c r="Q15" s="5">
        <f aca="true" t="shared" si="1" ref="Q15:Q21">SUM(E15:P15)</f>
        <v>0</v>
      </c>
    </row>
    <row r="16" spans="2:17" ht="13.5" customHeight="1">
      <c r="B16" s="40"/>
      <c r="C16" s="54" t="s">
        <v>14</v>
      </c>
      <c r="D16" s="55"/>
      <c r="E16" s="25">
        <f>'当年'!K16</f>
        <v>0</v>
      </c>
      <c r="F16" s="25">
        <f>'当年'!L16</f>
        <v>0</v>
      </c>
      <c r="G16" s="25">
        <f>'当年'!M16</f>
        <v>0</v>
      </c>
      <c r="H16" s="25">
        <f>'当年'!N16</f>
        <v>0</v>
      </c>
      <c r="I16" s="25">
        <f>'当年'!O16</f>
        <v>0</v>
      </c>
      <c r="J16" s="25">
        <f>'当年'!P16</f>
        <v>0</v>
      </c>
      <c r="K16" s="26">
        <f>'次年'!E16</f>
        <v>0</v>
      </c>
      <c r="L16" s="26">
        <f>'次年'!F16</f>
        <v>0</v>
      </c>
      <c r="M16" s="26">
        <f>'次年'!G16</f>
        <v>0</v>
      </c>
      <c r="N16" s="26">
        <f>'次年'!H16</f>
        <v>0</v>
      </c>
      <c r="O16" s="26">
        <f>'次年'!I16</f>
        <v>0</v>
      </c>
      <c r="P16" s="26">
        <f>'次年'!J16</f>
        <v>0</v>
      </c>
      <c r="Q16" s="7">
        <f t="shared" si="1"/>
        <v>0</v>
      </c>
    </row>
    <row r="17" spans="2:17" ht="13.5" customHeight="1">
      <c r="B17" s="40"/>
      <c r="C17" s="54" t="s">
        <v>15</v>
      </c>
      <c r="D17" s="55"/>
      <c r="E17" s="25">
        <f>'当年'!K17</f>
        <v>0</v>
      </c>
      <c r="F17" s="25">
        <f>'当年'!L17</f>
        <v>0</v>
      </c>
      <c r="G17" s="25">
        <f>'当年'!M17</f>
        <v>0</v>
      </c>
      <c r="H17" s="25">
        <f>'当年'!N17</f>
        <v>0</v>
      </c>
      <c r="I17" s="25">
        <f>'当年'!O17</f>
        <v>0</v>
      </c>
      <c r="J17" s="25">
        <f>'当年'!P17</f>
        <v>0</v>
      </c>
      <c r="K17" s="26">
        <f>'次年'!E17</f>
        <v>0</v>
      </c>
      <c r="L17" s="26">
        <f>'次年'!F17</f>
        <v>0</v>
      </c>
      <c r="M17" s="26">
        <f>'次年'!G17</f>
        <v>0</v>
      </c>
      <c r="N17" s="26">
        <f>'次年'!H17</f>
        <v>0</v>
      </c>
      <c r="O17" s="26">
        <f>'次年'!I17</f>
        <v>0</v>
      </c>
      <c r="P17" s="26">
        <f>'次年'!J17</f>
        <v>0</v>
      </c>
      <c r="Q17" s="7">
        <f t="shared" si="1"/>
        <v>0</v>
      </c>
    </row>
    <row r="18" spans="2:17" ht="13.5" customHeight="1">
      <c r="B18" s="40"/>
      <c r="C18" s="54" t="s">
        <v>16</v>
      </c>
      <c r="D18" s="55"/>
      <c r="E18" s="25">
        <f>'当年'!K18</f>
        <v>0</v>
      </c>
      <c r="F18" s="25">
        <f>'当年'!L18</f>
        <v>0</v>
      </c>
      <c r="G18" s="25">
        <f>'当年'!M18</f>
        <v>0</v>
      </c>
      <c r="H18" s="25">
        <f>'当年'!N18</f>
        <v>0</v>
      </c>
      <c r="I18" s="25">
        <f>'当年'!O18</f>
        <v>0</v>
      </c>
      <c r="J18" s="25">
        <f>'当年'!P18</f>
        <v>0</v>
      </c>
      <c r="K18" s="26">
        <f>'次年'!E18</f>
        <v>0</v>
      </c>
      <c r="L18" s="26">
        <f>'次年'!F18</f>
        <v>0</v>
      </c>
      <c r="M18" s="26">
        <f>'次年'!G18</f>
        <v>0</v>
      </c>
      <c r="N18" s="26">
        <f>'次年'!H18</f>
        <v>0</v>
      </c>
      <c r="O18" s="26">
        <f>'次年'!I18</f>
        <v>0</v>
      </c>
      <c r="P18" s="26">
        <f>'次年'!J18</f>
        <v>0</v>
      </c>
      <c r="Q18" s="13">
        <f t="shared" si="1"/>
        <v>0</v>
      </c>
    </row>
    <row r="19" spans="2:17" ht="13.5" customHeight="1">
      <c r="B19" s="40"/>
      <c r="C19" s="54" t="s">
        <v>17</v>
      </c>
      <c r="D19" s="55"/>
      <c r="E19" s="25">
        <f>'当年'!K19</f>
        <v>0</v>
      </c>
      <c r="F19" s="25">
        <f>'当年'!L19</f>
        <v>0</v>
      </c>
      <c r="G19" s="25">
        <f>'当年'!M19</f>
        <v>0</v>
      </c>
      <c r="H19" s="25">
        <f>'当年'!N19</f>
        <v>0</v>
      </c>
      <c r="I19" s="25">
        <f>'当年'!O19</f>
        <v>0</v>
      </c>
      <c r="J19" s="25">
        <f>'当年'!P19</f>
        <v>0</v>
      </c>
      <c r="K19" s="26">
        <f>'次年'!E19</f>
        <v>0</v>
      </c>
      <c r="L19" s="26">
        <f>'次年'!F19</f>
        <v>0</v>
      </c>
      <c r="M19" s="26">
        <f>'次年'!G19</f>
        <v>0</v>
      </c>
      <c r="N19" s="26">
        <f>'次年'!H19</f>
        <v>0</v>
      </c>
      <c r="O19" s="26">
        <f>'次年'!I19</f>
        <v>0</v>
      </c>
      <c r="P19" s="26">
        <f>'次年'!J19</f>
        <v>0</v>
      </c>
      <c r="Q19" s="13">
        <f t="shared" si="1"/>
        <v>0</v>
      </c>
    </row>
    <row r="20" spans="2:17" ht="13.5" customHeight="1">
      <c r="B20" s="40"/>
      <c r="C20" s="54" t="s">
        <v>18</v>
      </c>
      <c r="D20" s="55"/>
      <c r="E20" s="25">
        <f>'当年'!K20</f>
        <v>0</v>
      </c>
      <c r="F20" s="25">
        <f>'当年'!L20</f>
        <v>0</v>
      </c>
      <c r="G20" s="25">
        <f>'当年'!M20</f>
        <v>0</v>
      </c>
      <c r="H20" s="25">
        <f>'当年'!N20</f>
        <v>0</v>
      </c>
      <c r="I20" s="25">
        <f>'当年'!O20</f>
        <v>0</v>
      </c>
      <c r="J20" s="25">
        <f>'当年'!P20</f>
        <v>0</v>
      </c>
      <c r="K20" s="26">
        <f>'次年'!E20</f>
        <v>0</v>
      </c>
      <c r="L20" s="26">
        <f>'次年'!F20</f>
        <v>0</v>
      </c>
      <c r="M20" s="26">
        <f>'次年'!G20</f>
        <v>0</v>
      </c>
      <c r="N20" s="26">
        <f>'次年'!H20</f>
        <v>0</v>
      </c>
      <c r="O20" s="26">
        <f>'次年'!I20</f>
        <v>0</v>
      </c>
      <c r="P20" s="26">
        <f>'次年'!J20</f>
        <v>0</v>
      </c>
      <c r="Q20" s="13">
        <f t="shared" si="1"/>
        <v>0</v>
      </c>
    </row>
    <row r="21" spans="2:17" ht="13.5" customHeight="1">
      <c r="B21" s="40"/>
      <c r="C21" s="46" t="s">
        <v>19</v>
      </c>
      <c r="D21" s="48"/>
      <c r="E21" s="23">
        <f>'当年'!K21</f>
        <v>0</v>
      </c>
      <c r="F21" s="23">
        <f>'当年'!L21</f>
        <v>0</v>
      </c>
      <c r="G21" s="23">
        <f>'当年'!M21</f>
        <v>0</v>
      </c>
      <c r="H21" s="23">
        <f>'当年'!N21</f>
        <v>0</v>
      </c>
      <c r="I21" s="23">
        <f>'当年'!O21</f>
        <v>0</v>
      </c>
      <c r="J21" s="23">
        <f>'当年'!P21</f>
        <v>0</v>
      </c>
      <c r="K21" s="24">
        <f>'次年'!E21</f>
        <v>0</v>
      </c>
      <c r="L21" s="24">
        <f>'次年'!F21</f>
        <v>0</v>
      </c>
      <c r="M21" s="24">
        <f>'次年'!G21</f>
        <v>0</v>
      </c>
      <c r="N21" s="24">
        <f>'次年'!H21</f>
        <v>0</v>
      </c>
      <c r="O21" s="24">
        <f>'次年'!I21</f>
        <v>0</v>
      </c>
      <c r="P21" s="24">
        <f>'次年'!J21</f>
        <v>0</v>
      </c>
      <c r="Q21" s="11">
        <f t="shared" si="1"/>
        <v>0</v>
      </c>
    </row>
    <row r="22" spans="2:17" ht="13.5" customHeight="1">
      <c r="B22" s="49"/>
      <c r="C22" s="50" t="s">
        <v>20</v>
      </c>
      <c r="D22" s="48"/>
      <c r="E22" s="15">
        <f>'当年'!K22</f>
        <v>0</v>
      </c>
      <c r="F22" s="15">
        <f>'当年'!L22</f>
        <v>0</v>
      </c>
      <c r="G22" s="15">
        <f>'当年'!M22</f>
        <v>0</v>
      </c>
      <c r="H22" s="15">
        <f>'当年'!N22</f>
        <v>0</v>
      </c>
      <c r="I22" s="15">
        <f>'当年'!O22</f>
        <v>0</v>
      </c>
      <c r="J22" s="15">
        <f>'当年'!P22</f>
        <v>0</v>
      </c>
      <c r="K22" s="16">
        <f>'次年'!E22</f>
        <v>0</v>
      </c>
      <c r="L22" s="16">
        <f>'次年'!F22</f>
        <v>0</v>
      </c>
      <c r="M22" s="16">
        <f>'次年'!G22</f>
        <v>0</v>
      </c>
      <c r="N22" s="16">
        <f>'次年'!H22</f>
        <v>0</v>
      </c>
      <c r="O22" s="16">
        <f>'次年'!I22</f>
        <v>0</v>
      </c>
      <c r="P22" s="16">
        <f>'次年'!J22</f>
        <v>0</v>
      </c>
      <c r="Q22" s="3">
        <f>SUM(Q15:Q20)</f>
        <v>0</v>
      </c>
    </row>
    <row r="23" spans="2:17" ht="13.5" customHeight="1">
      <c r="B23" s="37" t="s">
        <v>21</v>
      </c>
      <c r="C23" s="32"/>
      <c r="D23" s="39"/>
      <c r="E23" s="15">
        <f>'当年'!K23</f>
        <v>0</v>
      </c>
      <c r="F23" s="15">
        <f>'当年'!L23</f>
        <v>0</v>
      </c>
      <c r="G23" s="15">
        <f>'当年'!M23</f>
        <v>0</v>
      </c>
      <c r="H23" s="15">
        <f>'当年'!N23</f>
        <v>0</v>
      </c>
      <c r="I23" s="15">
        <f>'当年'!O23</f>
        <v>0</v>
      </c>
      <c r="J23" s="15">
        <f>'当年'!P23</f>
        <v>0</v>
      </c>
      <c r="K23" s="16">
        <f>'次年'!E23</f>
        <v>0</v>
      </c>
      <c r="L23" s="16">
        <f>'次年'!F23</f>
        <v>0</v>
      </c>
      <c r="M23" s="16">
        <f>'次年'!G23</f>
        <v>0</v>
      </c>
      <c r="N23" s="16">
        <f>'次年'!H23</f>
        <v>0</v>
      </c>
      <c r="O23" s="16">
        <f>'次年'!I23</f>
        <v>0</v>
      </c>
      <c r="P23" s="16">
        <f>'次年'!J23</f>
        <v>0</v>
      </c>
      <c r="Q23" s="3">
        <f>Q6+Q14-Q22</f>
        <v>0</v>
      </c>
    </row>
    <row r="24" spans="2:17" ht="13.5" customHeight="1">
      <c r="B24" s="40"/>
      <c r="C24" s="41" t="s">
        <v>22</v>
      </c>
      <c r="D24" s="45" t="s">
        <v>9</v>
      </c>
      <c r="E24" s="21">
        <f>'当年'!K24</f>
        <v>0</v>
      </c>
      <c r="F24" s="21">
        <f>'当年'!L24</f>
        <v>0</v>
      </c>
      <c r="G24" s="21">
        <f>'当年'!M24</f>
        <v>0</v>
      </c>
      <c r="H24" s="21">
        <f>'当年'!N24</f>
        <v>0</v>
      </c>
      <c r="I24" s="21">
        <f>'当年'!O24</f>
        <v>0</v>
      </c>
      <c r="J24" s="21">
        <f>'当年'!P24</f>
        <v>0</v>
      </c>
      <c r="K24" s="22">
        <f>'次年'!E24</f>
        <v>0</v>
      </c>
      <c r="L24" s="22">
        <f>'次年'!F24</f>
        <v>0</v>
      </c>
      <c r="M24" s="22">
        <f>'次年'!G24</f>
        <v>0</v>
      </c>
      <c r="N24" s="22">
        <f>'次年'!H24</f>
        <v>0</v>
      </c>
      <c r="O24" s="22">
        <f>'次年'!I24</f>
        <v>0</v>
      </c>
      <c r="P24" s="22">
        <f>'次年'!J24</f>
        <v>0</v>
      </c>
      <c r="Q24" s="9">
        <f aca="true" t="shared" si="2" ref="Q24:Q29">SUM(E24:P24)</f>
        <v>0</v>
      </c>
    </row>
    <row r="25" spans="2:17" ht="13.5" customHeight="1">
      <c r="B25" s="40"/>
      <c r="C25" s="56"/>
      <c r="D25" s="57" t="s">
        <v>10</v>
      </c>
      <c r="E25" s="23">
        <f>'当年'!K25</f>
        <v>0</v>
      </c>
      <c r="F25" s="23">
        <f>'当年'!L25</f>
        <v>0</v>
      </c>
      <c r="G25" s="23">
        <f>'当年'!M25</f>
        <v>0</v>
      </c>
      <c r="H25" s="23">
        <f>'当年'!N25</f>
        <v>0</v>
      </c>
      <c r="I25" s="23">
        <f>'当年'!O25</f>
        <v>0</v>
      </c>
      <c r="J25" s="23">
        <f>'当年'!P25</f>
        <v>0</v>
      </c>
      <c r="K25" s="24">
        <f>'次年'!E25</f>
        <v>0</v>
      </c>
      <c r="L25" s="24">
        <f>'次年'!F25</f>
        <v>0</v>
      </c>
      <c r="M25" s="24">
        <f>'次年'!G25</f>
        <v>0</v>
      </c>
      <c r="N25" s="24">
        <f>'次年'!H25</f>
        <v>0</v>
      </c>
      <c r="O25" s="24">
        <f>'次年'!I25</f>
        <v>0</v>
      </c>
      <c r="P25" s="24">
        <f>'次年'!J25</f>
        <v>0</v>
      </c>
      <c r="Q25" s="11">
        <f t="shared" si="2"/>
        <v>0</v>
      </c>
    </row>
    <row r="26" spans="2:17" ht="13.5" customHeight="1">
      <c r="B26" s="40"/>
      <c r="C26" s="41" t="s">
        <v>22</v>
      </c>
      <c r="D26" s="45" t="s">
        <v>9</v>
      </c>
      <c r="E26" s="21">
        <f>'当年'!K26</f>
        <v>0</v>
      </c>
      <c r="F26" s="21">
        <f>'当年'!L26</f>
        <v>0</v>
      </c>
      <c r="G26" s="21">
        <f>'当年'!M26</f>
        <v>0</v>
      </c>
      <c r="H26" s="21">
        <f>'当年'!N26</f>
        <v>0</v>
      </c>
      <c r="I26" s="21">
        <f>'当年'!O26</f>
        <v>0</v>
      </c>
      <c r="J26" s="21">
        <f>'当年'!P26</f>
        <v>0</v>
      </c>
      <c r="K26" s="22">
        <f>'次年'!E26</f>
        <v>0</v>
      </c>
      <c r="L26" s="22">
        <f>'次年'!F26</f>
        <v>0</v>
      </c>
      <c r="M26" s="22">
        <f>'次年'!G26</f>
        <v>0</v>
      </c>
      <c r="N26" s="22">
        <f>'次年'!H26</f>
        <v>0</v>
      </c>
      <c r="O26" s="22">
        <f>'次年'!I26</f>
        <v>0</v>
      </c>
      <c r="P26" s="22">
        <f>'次年'!J26</f>
        <v>0</v>
      </c>
      <c r="Q26" s="9">
        <f t="shared" si="2"/>
        <v>0</v>
      </c>
    </row>
    <row r="27" spans="2:17" ht="13.5" customHeight="1">
      <c r="B27" s="40"/>
      <c r="C27" s="46" t="s">
        <v>23</v>
      </c>
      <c r="D27" s="57" t="s">
        <v>10</v>
      </c>
      <c r="E27" s="23">
        <f>'当年'!K27</f>
        <v>0</v>
      </c>
      <c r="F27" s="23">
        <f>'当年'!L27</f>
        <v>0</v>
      </c>
      <c r="G27" s="23">
        <f>'当年'!M27</f>
        <v>0</v>
      </c>
      <c r="H27" s="23">
        <f>'当年'!N27</f>
        <v>0</v>
      </c>
      <c r="I27" s="23">
        <f>'当年'!O27</f>
        <v>0</v>
      </c>
      <c r="J27" s="23">
        <f>'当年'!P27</f>
        <v>0</v>
      </c>
      <c r="K27" s="24">
        <f>'次年'!E27</f>
        <v>0</v>
      </c>
      <c r="L27" s="24">
        <f>'次年'!F27</f>
        <v>0</v>
      </c>
      <c r="M27" s="24">
        <f>'次年'!G27</f>
        <v>0</v>
      </c>
      <c r="N27" s="24">
        <f>'次年'!H27</f>
        <v>0</v>
      </c>
      <c r="O27" s="24">
        <f>'次年'!I27</f>
        <v>0</v>
      </c>
      <c r="P27" s="24">
        <f>'次年'!J27</f>
        <v>0</v>
      </c>
      <c r="Q27" s="11">
        <f t="shared" si="2"/>
        <v>0</v>
      </c>
    </row>
    <row r="28" spans="2:17" ht="13.5" customHeight="1">
      <c r="B28" s="40"/>
      <c r="C28" s="56" t="s">
        <v>24</v>
      </c>
      <c r="D28" s="45" t="s">
        <v>9</v>
      </c>
      <c r="E28" s="21">
        <f>'当年'!K28</f>
        <v>0</v>
      </c>
      <c r="F28" s="21">
        <f>'当年'!L28</f>
        <v>0</v>
      </c>
      <c r="G28" s="21">
        <f>'当年'!M28</f>
        <v>0</v>
      </c>
      <c r="H28" s="21">
        <f>'当年'!N28</f>
        <v>0</v>
      </c>
      <c r="I28" s="21">
        <f>'当年'!O28</f>
        <v>0</v>
      </c>
      <c r="J28" s="21">
        <f>'当年'!P28</f>
        <v>0</v>
      </c>
      <c r="K28" s="22">
        <f>'次年'!E28</f>
        <v>0</v>
      </c>
      <c r="L28" s="22">
        <f>'次年'!F28</f>
        <v>0</v>
      </c>
      <c r="M28" s="22">
        <f>'次年'!G28</f>
        <v>0</v>
      </c>
      <c r="N28" s="22">
        <f>'次年'!H28</f>
        <v>0</v>
      </c>
      <c r="O28" s="22">
        <f>'次年'!I28</f>
        <v>0</v>
      </c>
      <c r="P28" s="22">
        <f>'次年'!J28</f>
        <v>0</v>
      </c>
      <c r="Q28" s="9">
        <f t="shared" si="2"/>
        <v>0</v>
      </c>
    </row>
    <row r="29" spans="2:17" ht="13.5" customHeight="1">
      <c r="B29" s="40"/>
      <c r="C29" s="46" t="s">
        <v>25</v>
      </c>
      <c r="D29" s="47" t="s">
        <v>10</v>
      </c>
      <c r="E29" s="23">
        <f>'当年'!K29</f>
        <v>0</v>
      </c>
      <c r="F29" s="23">
        <f>'当年'!L29</f>
        <v>0</v>
      </c>
      <c r="G29" s="23">
        <f>'当年'!M29</f>
        <v>0</v>
      </c>
      <c r="H29" s="23">
        <f>'当年'!N29</f>
        <v>0</v>
      </c>
      <c r="I29" s="23">
        <f>'当年'!O29</f>
        <v>0</v>
      </c>
      <c r="J29" s="23">
        <f>'当年'!P29</f>
        <v>0</v>
      </c>
      <c r="K29" s="24">
        <f>'次年'!E29</f>
        <v>0</v>
      </c>
      <c r="L29" s="24">
        <f>'次年'!F29</f>
        <v>0</v>
      </c>
      <c r="M29" s="24">
        <f>'次年'!G29</f>
        <v>0</v>
      </c>
      <c r="N29" s="24">
        <f>'次年'!H29</f>
        <v>0</v>
      </c>
      <c r="O29" s="24">
        <f>'次年'!I29</f>
        <v>0</v>
      </c>
      <c r="P29" s="24">
        <f>'次年'!J29</f>
        <v>0</v>
      </c>
      <c r="Q29" s="11">
        <f t="shared" si="2"/>
        <v>0</v>
      </c>
    </row>
    <row r="30" spans="2:17" ht="13.5" customHeight="1">
      <c r="B30" s="49"/>
      <c r="C30" s="50" t="s">
        <v>26</v>
      </c>
      <c r="D30" s="48"/>
      <c r="E30" s="15">
        <f>'当年'!K30</f>
        <v>0</v>
      </c>
      <c r="F30" s="15">
        <f>'当年'!L30</f>
        <v>0</v>
      </c>
      <c r="G30" s="15">
        <f>'当年'!M30</f>
        <v>0</v>
      </c>
      <c r="H30" s="15">
        <f>'当年'!N30</f>
        <v>0</v>
      </c>
      <c r="I30" s="15">
        <f>'当年'!O30</f>
        <v>0</v>
      </c>
      <c r="J30" s="15">
        <f>'当年'!P30</f>
        <v>0</v>
      </c>
      <c r="K30" s="16">
        <f>'次年'!E30</f>
        <v>0</v>
      </c>
      <c r="L30" s="16">
        <f>'次年'!F30</f>
        <v>0</v>
      </c>
      <c r="M30" s="16">
        <f>'次年'!G30</f>
        <v>0</v>
      </c>
      <c r="N30" s="16">
        <f>'次年'!H30</f>
        <v>0</v>
      </c>
      <c r="O30" s="16">
        <f>'次年'!I30</f>
        <v>0</v>
      </c>
      <c r="P30" s="16">
        <f>'次年'!J30</f>
        <v>0</v>
      </c>
      <c r="Q30" s="3">
        <f>SUM(Q24:Q25)-SUM(Q26:Q29)</f>
        <v>0</v>
      </c>
    </row>
    <row r="31" spans="2:17" ht="13.5" customHeight="1">
      <c r="B31" s="37" t="s">
        <v>27</v>
      </c>
      <c r="C31" s="32"/>
      <c r="D31" s="39"/>
      <c r="E31" s="15">
        <f>'当年'!K31</f>
        <v>0</v>
      </c>
      <c r="F31" s="15">
        <f>'当年'!L31</f>
        <v>0</v>
      </c>
      <c r="G31" s="15">
        <f>'当年'!M31</f>
        <v>0</v>
      </c>
      <c r="H31" s="15">
        <f>'当年'!N31</f>
        <v>0</v>
      </c>
      <c r="I31" s="15">
        <f>'当年'!O31</f>
        <v>0</v>
      </c>
      <c r="J31" s="15">
        <f>'当年'!P31</f>
        <v>0</v>
      </c>
      <c r="K31" s="16">
        <f>'次年'!E31</f>
        <v>0</v>
      </c>
      <c r="L31" s="16">
        <f>'次年'!F31</f>
        <v>0</v>
      </c>
      <c r="M31" s="16">
        <f>'次年'!G31</f>
        <v>0</v>
      </c>
      <c r="N31" s="16">
        <f>'次年'!H31</f>
        <v>0</v>
      </c>
      <c r="O31" s="16">
        <f>'次年'!I31</f>
        <v>0</v>
      </c>
      <c r="P31" s="16">
        <f>'次年'!J31</f>
        <v>0</v>
      </c>
      <c r="Q31" s="3">
        <f>Q23+Q30</f>
        <v>0</v>
      </c>
    </row>
    <row r="32" spans="2:17" ht="13.5" customHeight="1">
      <c r="B32" s="58" t="s">
        <v>28</v>
      </c>
      <c r="C32" s="59"/>
      <c r="D32" s="39" t="s">
        <v>29</v>
      </c>
      <c r="E32" s="15">
        <f>'当年'!K32</f>
        <v>0</v>
      </c>
      <c r="F32" s="15">
        <f>'当年'!L32</f>
        <v>0</v>
      </c>
      <c r="G32" s="15">
        <f>'当年'!M32</f>
        <v>0</v>
      </c>
      <c r="H32" s="15">
        <f>'当年'!N32</f>
        <v>0</v>
      </c>
      <c r="I32" s="15">
        <f>'当年'!O32</f>
        <v>0</v>
      </c>
      <c r="J32" s="15">
        <f>'当年'!P32</f>
        <v>0</v>
      </c>
      <c r="K32" s="16">
        <f>'次年'!E32</f>
        <v>0</v>
      </c>
      <c r="L32" s="16">
        <f>'次年'!F32</f>
        <v>0</v>
      </c>
      <c r="M32" s="16">
        <f>'次年'!G32</f>
        <v>0</v>
      </c>
      <c r="N32" s="16">
        <f>'次年'!H32</f>
        <v>0</v>
      </c>
      <c r="O32" s="16">
        <f>'次年'!I32</f>
        <v>0</v>
      </c>
      <c r="P32" s="16">
        <f>'次年'!J32</f>
        <v>0</v>
      </c>
      <c r="Q32" s="3">
        <f>SUM(E32:P32)</f>
        <v>0</v>
      </c>
    </row>
    <row r="33" spans="2:17" ht="13.5" customHeight="1">
      <c r="B33" s="49"/>
      <c r="C33" s="60"/>
      <c r="D33" s="61" t="s">
        <v>30</v>
      </c>
      <c r="E33" s="15">
        <f>'当年'!K33</f>
        <v>0</v>
      </c>
      <c r="F33" s="15">
        <f>'当年'!L33</f>
        <v>0</v>
      </c>
      <c r="G33" s="15">
        <f>'当年'!M33</f>
        <v>0</v>
      </c>
      <c r="H33" s="15">
        <f>'当年'!N33</f>
        <v>0</v>
      </c>
      <c r="I33" s="15">
        <f>'当年'!O33</f>
        <v>0</v>
      </c>
      <c r="J33" s="15">
        <f>'当年'!P33</f>
        <v>0</v>
      </c>
      <c r="K33" s="16">
        <f>'次年'!E33</f>
        <v>0</v>
      </c>
      <c r="L33" s="16">
        <f>'次年'!F33</f>
        <v>0</v>
      </c>
      <c r="M33" s="16">
        <f>'次年'!G33</f>
        <v>0</v>
      </c>
      <c r="N33" s="16">
        <f>'次年'!H33</f>
        <v>0</v>
      </c>
      <c r="O33" s="16">
        <f>'次年'!I33</f>
        <v>0</v>
      </c>
      <c r="P33" s="16">
        <f>'次年'!J33</f>
        <v>0</v>
      </c>
      <c r="Q33" s="3">
        <f>SUM(E33:P33)</f>
        <v>0</v>
      </c>
    </row>
    <row r="34" spans="2:17" ht="13.5" customHeight="1">
      <c r="B34" s="51"/>
      <c r="C34" s="62" t="s">
        <v>31</v>
      </c>
      <c r="D34" s="21">
        <f>'当年'!J34</f>
        <v>0</v>
      </c>
      <c r="E34" s="21">
        <f>'当年'!K34</f>
        <v>0</v>
      </c>
      <c r="F34" s="21">
        <f>'当年'!L34</f>
        <v>0</v>
      </c>
      <c r="G34" s="21">
        <f>'当年'!M34</f>
        <v>0</v>
      </c>
      <c r="H34" s="21">
        <f>'当年'!N34</f>
        <v>0</v>
      </c>
      <c r="I34" s="21">
        <f>'当年'!O34</f>
        <v>0</v>
      </c>
      <c r="J34" s="21">
        <f>'当年'!P34</f>
        <v>0</v>
      </c>
      <c r="K34" s="22">
        <f>'次年'!E34</f>
        <v>0</v>
      </c>
      <c r="L34" s="22">
        <f>'次年'!F34</f>
        <v>0</v>
      </c>
      <c r="M34" s="22">
        <f>'次年'!G34</f>
        <v>0</v>
      </c>
      <c r="N34" s="22">
        <f>'次年'!H34</f>
        <v>0</v>
      </c>
      <c r="O34" s="22">
        <f>'次年'!I34</f>
        <v>0</v>
      </c>
      <c r="P34" s="22">
        <f>'次年'!J34</f>
        <v>0</v>
      </c>
      <c r="Q34" s="9">
        <f>P34</f>
        <v>0</v>
      </c>
    </row>
    <row r="35" spans="2:17" ht="13.5" customHeight="1">
      <c r="B35" s="40"/>
      <c r="C35" s="63" t="s">
        <v>32</v>
      </c>
      <c r="D35" s="25">
        <f>'当年'!J35</f>
        <v>0</v>
      </c>
      <c r="E35" s="25">
        <f>'当年'!K35</f>
        <v>0</v>
      </c>
      <c r="F35" s="25">
        <f>'当年'!L35</f>
        <v>0</v>
      </c>
      <c r="G35" s="25">
        <f>'当年'!M35</f>
        <v>0</v>
      </c>
      <c r="H35" s="25">
        <f>'当年'!N35</f>
        <v>0</v>
      </c>
      <c r="I35" s="25">
        <f>'当年'!O35</f>
        <v>0</v>
      </c>
      <c r="J35" s="25">
        <f>'当年'!P35</f>
        <v>0</v>
      </c>
      <c r="K35" s="26">
        <f>'次年'!E35</f>
        <v>0</v>
      </c>
      <c r="L35" s="26">
        <f>'次年'!F35</f>
        <v>0</v>
      </c>
      <c r="M35" s="26">
        <f>'次年'!G35</f>
        <v>0</v>
      </c>
      <c r="N35" s="26">
        <f>'次年'!H35</f>
        <v>0</v>
      </c>
      <c r="O35" s="26">
        <f>'次年'!I35</f>
        <v>0</v>
      </c>
      <c r="P35" s="26">
        <f>'次年'!J35</f>
        <v>0</v>
      </c>
      <c r="Q35" s="13">
        <f>P35</f>
        <v>0</v>
      </c>
    </row>
    <row r="36" spans="2:17" ht="13.5" customHeight="1">
      <c r="B36" s="40"/>
      <c r="C36" s="64" t="s">
        <v>33</v>
      </c>
      <c r="D36" s="23">
        <f>'当年'!J36</f>
        <v>0</v>
      </c>
      <c r="E36" s="23">
        <f>'当年'!K36</f>
        <v>0</v>
      </c>
      <c r="F36" s="23">
        <f>'当年'!L36</f>
        <v>0</v>
      </c>
      <c r="G36" s="23">
        <f>'当年'!M36</f>
        <v>0</v>
      </c>
      <c r="H36" s="23">
        <f>'当年'!N36</f>
        <v>0</v>
      </c>
      <c r="I36" s="23">
        <f>'当年'!O36</f>
        <v>0</v>
      </c>
      <c r="J36" s="23">
        <f>'当年'!P36</f>
        <v>0</v>
      </c>
      <c r="K36" s="24">
        <f>'次年'!E36</f>
        <v>0</v>
      </c>
      <c r="L36" s="24">
        <f>'次年'!F36</f>
        <v>0</v>
      </c>
      <c r="M36" s="24">
        <f>'次年'!G36</f>
        <v>0</v>
      </c>
      <c r="N36" s="24">
        <f>'次年'!H36</f>
        <v>0</v>
      </c>
      <c r="O36" s="24">
        <f>'次年'!I36</f>
        <v>0</v>
      </c>
      <c r="P36" s="24">
        <f>'次年'!J36</f>
        <v>0</v>
      </c>
      <c r="Q36" s="11">
        <f>P36</f>
        <v>0</v>
      </c>
    </row>
    <row r="37" spans="2:17" ht="13.5" customHeight="1">
      <c r="B37" s="46" t="s">
        <v>34</v>
      </c>
      <c r="C37" s="50"/>
      <c r="D37" s="15">
        <f>'当年'!J37</f>
        <v>0</v>
      </c>
      <c r="E37" s="15">
        <f>'当年'!K37</f>
        <v>0</v>
      </c>
      <c r="F37" s="15">
        <f>'当年'!L37</f>
        <v>0</v>
      </c>
      <c r="G37" s="15">
        <f>'当年'!M37</f>
        <v>0</v>
      </c>
      <c r="H37" s="15">
        <f>'当年'!N37</f>
        <v>0</v>
      </c>
      <c r="I37" s="15">
        <f>'当年'!O37</f>
        <v>0</v>
      </c>
      <c r="J37" s="15">
        <f>'当年'!P37</f>
        <v>0</v>
      </c>
      <c r="K37" s="16">
        <f>'次年'!E37</f>
        <v>0</v>
      </c>
      <c r="L37" s="16">
        <f>'次年'!F37</f>
        <v>0</v>
      </c>
      <c r="M37" s="16">
        <f>'次年'!G37</f>
        <v>0</v>
      </c>
      <c r="N37" s="16">
        <f>'次年'!H37</f>
        <v>0</v>
      </c>
      <c r="O37" s="16">
        <f>'次年'!I37</f>
        <v>0</v>
      </c>
      <c r="P37" s="16">
        <f>'次年'!J37</f>
        <v>0</v>
      </c>
      <c r="Q37" s="3">
        <f>SUM(Q34:Q36)</f>
        <v>0</v>
      </c>
    </row>
    <row r="38" spans="2:17" ht="13.5" customHeight="1">
      <c r="B38" s="51"/>
      <c r="C38" s="62" t="s">
        <v>35</v>
      </c>
      <c r="D38" s="21">
        <f>'当年'!J38</f>
        <v>0</v>
      </c>
      <c r="E38" s="21">
        <f>'当年'!K38</f>
        <v>0</v>
      </c>
      <c r="F38" s="21">
        <f>'当年'!L38</f>
        <v>0</v>
      </c>
      <c r="G38" s="21">
        <f>'当年'!M38</f>
        <v>0</v>
      </c>
      <c r="H38" s="21">
        <f>'当年'!N38</f>
        <v>0</v>
      </c>
      <c r="I38" s="21">
        <f>'当年'!O38</f>
        <v>0</v>
      </c>
      <c r="J38" s="21">
        <f>'当年'!P38</f>
        <v>0</v>
      </c>
      <c r="K38" s="22">
        <f>'次年'!E38</f>
        <v>0</v>
      </c>
      <c r="L38" s="22">
        <f>'次年'!F38</f>
        <v>0</v>
      </c>
      <c r="M38" s="22">
        <f>'次年'!G38</f>
        <v>0</v>
      </c>
      <c r="N38" s="22">
        <f>'次年'!H38</f>
        <v>0</v>
      </c>
      <c r="O38" s="22">
        <f>'次年'!I38</f>
        <v>0</v>
      </c>
      <c r="P38" s="22">
        <f>'次年'!J38</f>
        <v>0</v>
      </c>
      <c r="Q38" s="9">
        <f>P38</f>
        <v>0</v>
      </c>
    </row>
    <row r="39" spans="2:17" ht="13.5" customHeight="1">
      <c r="B39" s="40"/>
      <c r="C39" s="64" t="s">
        <v>36</v>
      </c>
      <c r="D39" s="23">
        <f>'当年'!J39</f>
        <v>0</v>
      </c>
      <c r="E39" s="23">
        <f>'当年'!K39</f>
        <v>0</v>
      </c>
      <c r="F39" s="23">
        <f>'当年'!L39</f>
        <v>0</v>
      </c>
      <c r="G39" s="23">
        <f>'当年'!M39</f>
        <v>0</v>
      </c>
      <c r="H39" s="23">
        <f>'当年'!N39</f>
        <v>0</v>
      </c>
      <c r="I39" s="23">
        <f>'当年'!O39</f>
        <v>0</v>
      </c>
      <c r="J39" s="23">
        <f>'当年'!P39</f>
        <v>0</v>
      </c>
      <c r="K39" s="24">
        <f>'次年'!E39</f>
        <v>0</v>
      </c>
      <c r="L39" s="24">
        <f>'次年'!F39</f>
        <v>0</v>
      </c>
      <c r="M39" s="24">
        <f>'次年'!G39</f>
        <v>0</v>
      </c>
      <c r="N39" s="24">
        <f>'次年'!H39</f>
        <v>0</v>
      </c>
      <c r="O39" s="24">
        <f>'次年'!I39</f>
        <v>0</v>
      </c>
      <c r="P39" s="24">
        <f>'次年'!J39</f>
        <v>0</v>
      </c>
      <c r="Q39" s="11">
        <f>P39</f>
        <v>0</v>
      </c>
    </row>
    <row r="40" spans="2:17" ht="13.5" customHeight="1">
      <c r="B40" s="40" t="s">
        <v>37</v>
      </c>
      <c r="C40" s="65"/>
      <c r="D40" s="15">
        <f>'当年'!J40</f>
        <v>0</v>
      </c>
      <c r="E40" s="15">
        <f>'当年'!K40</f>
        <v>0</v>
      </c>
      <c r="F40" s="15">
        <f>'当年'!L40</f>
        <v>0</v>
      </c>
      <c r="G40" s="15">
        <f>'当年'!M40</f>
        <v>0</v>
      </c>
      <c r="H40" s="15">
        <f>'当年'!N40</f>
        <v>0</v>
      </c>
      <c r="I40" s="15">
        <f>'当年'!O40</f>
        <v>0</v>
      </c>
      <c r="J40" s="15">
        <f>'当年'!P40</f>
        <v>0</v>
      </c>
      <c r="K40" s="16">
        <f>'次年'!E40</f>
        <v>0</v>
      </c>
      <c r="L40" s="16">
        <f>'次年'!F40</f>
        <v>0</v>
      </c>
      <c r="M40" s="16">
        <f>'次年'!G40</f>
        <v>0</v>
      </c>
      <c r="N40" s="16">
        <f>'次年'!H40</f>
        <v>0</v>
      </c>
      <c r="O40" s="16">
        <f>'次年'!I40</f>
        <v>0</v>
      </c>
      <c r="P40" s="16">
        <f>'次年'!J40</f>
        <v>0</v>
      </c>
      <c r="Q40" s="3">
        <f>SUM(Q38:Q39)</f>
        <v>0</v>
      </c>
    </row>
    <row r="41" spans="2:17" ht="13.5" customHeight="1">
      <c r="B41" s="31" t="s">
        <v>38</v>
      </c>
      <c r="C41" s="33"/>
      <c r="D41" s="15">
        <f>'当年'!J41</f>
        <v>0</v>
      </c>
      <c r="E41" s="15">
        <f>'当年'!K41</f>
        <v>0</v>
      </c>
      <c r="F41" s="15">
        <f>'当年'!L41</f>
        <v>0</v>
      </c>
      <c r="G41" s="15">
        <f>'当年'!M41</f>
        <v>0</v>
      </c>
      <c r="H41" s="15">
        <f>'当年'!N41</f>
        <v>0</v>
      </c>
      <c r="I41" s="15">
        <f>'当年'!O41</f>
        <v>0</v>
      </c>
      <c r="J41" s="15">
        <f>'当年'!P41</f>
        <v>0</v>
      </c>
      <c r="K41" s="16">
        <f>'次年'!E41</f>
        <v>0</v>
      </c>
      <c r="L41" s="16">
        <f>'次年'!F41</f>
        <v>0</v>
      </c>
      <c r="M41" s="16">
        <f>'次年'!G41</f>
        <v>0</v>
      </c>
      <c r="N41" s="16">
        <f>'次年'!H41</f>
        <v>0</v>
      </c>
      <c r="O41" s="16">
        <f>'次年'!I41</f>
        <v>0</v>
      </c>
      <c r="P41" s="16">
        <f>'次年'!J41</f>
        <v>0</v>
      </c>
      <c r="Q41" s="3">
        <f>Q37-Q40</f>
        <v>0</v>
      </c>
    </row>
    <row r="42" spans="2:17" ht="13.5" customHeight="1">
      <c r="B42" s="66" t="s">
        <v>22</v>
      </c>
      <c r="C42" s="50"/>
      <c r="D42" s="47"/>
      <c r="E42" s="3">
        <f aca="true" t="shared" si="3" ref="E42:P42">D42+E24+E25-E26-E27</f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  <c r="J42" s="3">
        <f t="shared" si="3"/>
        <v>0</v>
      </c>
      <c r="K42" s="3">
        <f t="shared" si="3"/>
        <v>0</v>
      </c>
      <c r="L42" s="3">
        <f t="shared" si="3"/>
        <v>0</v>
      </c>
      <c r="M42" s="3">
        <f t="shared" si="3"/>
        <v>0</v>
      </c>
      <c r="N42" s="3">
        <f t="shared" si="3"/>
        <v>0</v>
      </c>
      <c r="O42" s="3">
        <f t="shared" si="3"/>
        <v>0</v>
      </c>
      <c r="P42" s="3">
        <f t="shared" si="3"/>
        <v>0</v>
      </c>
      <c r="Q42" s="3">
        <f>P42</f>
        <v>0</v>
      </c>
    </row>
    <row r="43" spans="2:17" ht="13.5" customHeight="1">
      <c r="B43" s="49"/>
      <c r="C43" s="50" t="s">
        <v>39</v>
      </c>
      <c r="D43" s="48"/>
      <c r="E43" s="3">
        <f>'当年'!K43</f>
        <v>0</v>
      </c>
      <c r="F43" s="3">
        <f>'当年'!L43</f>
        <v>0</v>
      </c>
      <c r="G43" s="3">
        <f>'当年'!M43</f>
        <v>0</v>
      </c>
      <c r="H43" s="3">
        <f>'当年'!N43</f>
        <v>0</v>
      </c>
      <c r="I43" s="3">
        <f>'当年'!O43</f>
        <v>0</v>
      </c>
      <c r="J43" s="3">
        <f>'当年'!P43</f>
        <v>0</v>
      </c>
      <c r="K43" s="3">
        <f>'次年'!E43</f>
        <v>0</v>
      </c>
      <c r="L43" s="3">
        <f>'次年'!F43</f>
        <v>0</v>
      </c>
      <c r="M43" s="3">
        <f>'次年'!G43</f>
        <v>0</v>
      </c>
      <c r="N43" s="3">
        <f>'次年'!H43</f>
        <v>0</v>
      </c>
      <c r="O43" s="3">
        <f>'次年'!I43</f>
        <v>0</v>
      </c>
      <c r="P43" s="3">
        <f>'次年'!J43</f>
        <v>0</v>
      </c>
      <c r="Q43" s="3">
        <f>P43</f>
        <v>0</v>
      </c>
    </row>
    <row r="44" spans="2:17" ht="12">
      <c r="B44" s="1" t="s">
        <v>40</v>
      </c>
      <c r="C44" s="27"/>
      <c r="P44" s="68"/>
      <c r="Q44" s="68"/>
    </row>
  </sheetData>
  <sheetProtection/>
  <mergeCells count="3">
    <mergeCell ref="B1:C2"/>
    <mergeCell ref="D1:G2"/>
    <mergeCell ref="B5:D5"/>
  </mergeCells>
  <printOptions horizontalCentered="1" verticalCentered="1"/>
  <pageMargins left="0.3937007874015748" right="0.3937007874015748" top="0.6692913385826772" bottom="0.3937007874015748" header="0.3937007874015748" footer="0.3937007874015748"/>
  <pageSetup blackAndWhite="1" fitToWidth="0" fitToHeight="1" horizontalDpi="360" verticalDpi="360" orientation="landscape" paperSize="9" scale="96" r:id="rId1"/>
  <headerFooter alignWithMargins="0">
    <oddHeader>&amp;C&amp;"ＭＳ ゴシック,標準"&amp;16資金繰表&amp;R&amp;D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44"/>
  <sheetViews>
    <sheetView zoomScalePageLayoutView="0" workbookViewId="0" topLeftCell="A1">
      <pane xSplit="4" ySplit="6" topLeftCell="E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7" sqref="E7"/>
    </sheetView>
  </sheetViews>
  <sheetFormatPr defaultColWidth="9" defaultRowHeight="14.25"/>
  <cols>
    <col min="1" max="1" width="2.8984375" style="71" customWidth="1"/>
    <col min="2" max="2" width="3.8984375" style="71" customWidth="1"/>
    <col min="3" max="3" width="9.8984375" style="73" customWidth="1"/>
    <col min="4" max="4" width="7.69921875" style="74" customWidth="1"/>
    <col min="5" max="17" width="14" style="71" customWidth="1"/>
    <col min="18" max="16384" width="9" style="71" customWidth="1"/>
  </cols>
  <sheetData>
    <row r="1" spans="2:7" ht="12">
      <c r="B1" s="139" t="s">
        <v>46</v>
      </c>
      <c r="C1" s="139"/>
      <c r="D1" s="146">
        <f>'当年'!D1</f>
        <v>0</v>
      </c>
      <c r="E1" s="146"/>
      <c r="F1" s="146"/>
      <c r="G1" s="146"/>
    </row>
    <row r="2" spans="2:17" ht="12">
      <c r="B2" s="140"/>
      <c r="C2" s="140"/>
      <c r="D2" s="147"/>
      <c r="E2" s="147"/>
      <c r="F2" s="147"/>
      <c r="G2" s="147"/>
      <c r="Q2" s="72" t="s">
        <v>41</v>
      </c>
    </row>
    <row r="3" ht="6.75" customHeight="1"/>
    <row r="4" spans="2:17" s="80" customFormat="1" ht="13.5" customHeight="1">
      <c r="B4" s="75" t="s">
        <v>0</v>
      </c>
      <c r="C4" s="76"/>
      <c r="D4" s="77"/>
      <c r="E4" s="78" t="s">
        <v>42</v>
      </c>
      <c r="F4" s="78" t="s">
        <v>42</v>
      </c>
      <c r="G4" s="78" t="s">
        <v>42</v>
      </c>
      <c r="H4" s="78" t="s">
        <v>42</v>
      </c>
      <c r="I4" s="78" t="s">
        <v>42</v>
      </c>
      <c r="J4" s="78" t="s">
        <v>42</v>
      </c>
      <c r="K4" s="78" t="s">
        <v>42</v>
      </c>
      <c r="L4" s="78" t="s">
        <v>42</v>
      </c>
      <c r="M4" s="78" t="s">
        <v>42</v>
      </c>
      <c r="N4" s="78" t="s">
        <v>42</v>
      </c>
      <c r="O4" s="78" t="s">
        <v>42</v>
      </c>
      <c r="P4" s="78" t="s">
        <v>42</v>
      </c>
      <c r="Q4" s="79"/>
    </row>
    <row r="5" spans="2:17" s="80" customFormat="1" ht="13.5" customHeight="1">
      <c r="B5" s="148">
        <f>'当年'!B5</f>
        <v>43556</v>
      </c>
      <c r="C5" s="149"/>
      <c r="D5" s="150"/>
      <c r="E5" s="134">
        <f>'当年'!P5+31</f>
        <v>43838</v>
      </c>
      <c r="F5" s="134">
        <f aca="true" t="shared" si="0" ref="F5:P5">E5+31</f>
        <v>43869</v>
      </c>
      <c r="G5" s="134">
        <f t="shared" si="0"/>
        <v>43900</v>
      </c>
      <c r="H5" s="134">
        <f t="shared" si="0"/>
        <v>43931</v>
      </c>
      <c r="I5" s="134">
        <f t="shared" si="0"/>
        <v>43962</v>
      </c>
      <c r="J5" s="134">
        <f t="shared" si="0"/>
        <v>43993</v>
      </c>
      <c r="K5" s="134">
        <f t="shared" si="0"/>
        <v>44024</v>
      </c>
      <c r="L5" s="134">
        <f t="shared" si="0"/>
        <v>44055</v>
      </c>
      <c r="M5" s="134">
        <f t="shared" si="0"/>
        <v>44086</v>
      </c>
      <c r="N5" s="134">
        <f t="shared" si="0"/>
        <v>44117</v>
      </c>
      <c r="O5" s="134">
        <f t="shared" si="0"/>
        <v>44148</v>
      </c>
      <c r="P5" s="134">
        <f t="shared" si="0"/>
        <v>44179</v>
      </c>
      <c r="Q5" s="126" t="s">
        <v>2</v>
      </c>
    </row>
    <row r="6" spans="2:17" ht="13.5" customHeight="1">
      <c r="B6" s="81" t="s">
        <v>3</v>
      </c>
      <c r="C6" s="82"/>
      <c r="D6" s="83"/>
      <c r="E6" s="119"/>
      <c r="F6" s="119">
        <f aca="true" t="shared" si="1" ref="E6:P6">E31</f>
        <v>0</v>
      </c>
      <c r="G6" s="119">
        <f t="shared" si="1"/>
        <v>0</v>
      </c>
      <c r="H6" s="119">
        <f t="shared" si="1"/>
        <v>0</v>
      </c>
      <c r="I6" s="119">
        <f t="shared" si="1"/>
        <v>0</v>
      </c>
      <c r="J6" s="119">
        <f t="shared" si="1"/>
        <v>0</v>
      </c>
      <c r="K6" s="119">
        <f t="shared" si="1"/>
        <v>0</v>
      </c>
      <c r="L6" s="119">
        <f t="shared" si="1"/>
        <v>0</v>
      </c>
      <c r="M6" s="119">
        <f t="shared" si="1"/>
        <v>0</v>
      </c>
      <c r="N6" s="119">
        <f t="shared" si="1"/>
        <v>0</v>
      </c>
      <c r="O6" s="119">
        <f t="shared" si="1"/>
        <v>0</v>
      </c>
      <c r="P6" s="119">
        <f t="shared" si="1"/>
        <v>0</v>
      </c>
      <c r="Q6" s="119">
        <f>E6</f>
        <v>0</v>
      </c>
    </row>
    <row r="7" spans="2:17" ht="13.5" customHeight="1">
      <c r="B7" s="84"/>
      <c r="C7" s="85" t="s">
        <v>4</v>
      </c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27">
        <f aca="true" t="shared" si="2" ref="Q7:Q13">SUM(E7:P7)</f>
        <v>0</v>
      </c>
    </row>
    <row r="8" spans="2:17" ht="13.5" customHeight="1">
      <c r="B8" s="84"/>
      <c r="C8" s="88" t="s">
        <v>5</v>
      </c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8">
        <f t="shared" si="2"/>
        <v>0</v>
      </c>
    </row>
    <row r="9" spans="2:17" ht="13.5" customHeight="1">
      <c r="B9" s="84"/>
      <c r="C9" s="88" t="s">
        <v>6</v>
      </c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128">
        <f t="shared" si="2"/>
        <v>0</v>
      </c>
    </row>
    <row r="10" spans="2:17" ht="13.5" customHeight="1">
      <c r="B10" s="84"/>
      <c r="C10" s="88" t="s">
        <v>7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28">
        <f t="shared" si="2"/>
        <v>0</v>
      </c>
    </row>
    <row r="11" spans="2:17" ht="13.5" customHeight="1">
      <c r="B11" s="84"/>
      <c r="C11" s="85" t="s">
        <v>8</v>
      </c>
      <c r="D11" s="91" t="s">
        <v>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29">
        <f t="shared" si="2"/>
        <v>0</v>
      </c>
    </row>
    <row r="12" spans="2:17" ht="13.5" customHeight="1">
      <c r="B12" s="84"/>
      <c r="C12" s="93"/>
      <c r="D12" s="94" t="s">
        <v>10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30">
        <f t="shared" si="2"/>
        <v>0</v>
      </c>
    </row>
    <row r="13" spans="2:17" ht="13.5" customHeight="1">
      <c r="B13" s="84"/>
      <c r="C13" s="93" t="s">
        <v>11</v>
      </c>
      <c r="D13" s="96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30">
        <f t="shared" si="2"/>
        <v>0</v>
      </c>
    </row>
    <row r="14" spans="2:17" ht="13.5" customHeight="1">
      <c r="B14" s="97"/>
      <c r="C14" s="98" t="s">
        <v>12</v>
      </c>
      <c r="D14" s="96"/>
      <c r="E14" s="119">
        <f aca="true" t="shared" si="3" ref="E14:Q14">E7+E8+E9+E11+E12+E13</f>
        <v>0</v>
      </c>
      <c r="F14" s="119">
        <f t="shared" si="3"/>
        <v>0</v>
      </c>
      <c r="G14" s="119">
        <f t="shared" si="3"/>
        <v>0</v>
      </c>
      <c r="H14" s="119">
        <f t="shared" si="3"/>
        <v>0</v>
      </c>
      <c r="I14" s="119">
        <f t="shared" si="3"/>
        <v>0</v>
      </c>
      <c r="J14" s="119">
        <f t="shared" si="3"/>
        <v>0</v>
      </c>
      <c r="K14" s="119">
        <f t="shared" si="3"/>
        <v>0</v>
      </c>
      <c r="L14" s="119">
        <f t="shared" si="3"/>
        <v>0</v>
      </c>
      <c r="M14" s="119">
        <f t="shared" si="3"/>
        <v>0</v>
      </c>
      <c r="N14" s="119">
        <f t="shared" si="3"/>
        <v>0</v>
      </c>
      <c r="O14" s="119">
        <f t="shared" si="3"/>
        <v>0</v>
      </c>
      <c r="P14" s="119">
        <f t="shared" si="3"/>
        <v>0</v>
      </c>
      <c r="Q14" s="119">
        <f t="shared" si="3"/>
        <v>0</v>
      </c>
    </row>
    <row r="15" spans="2:17" ht="13.5" customHeight="1">
      <c r="B15" s="99"/>
      <c r="C15" s="100" t="s">
        <v>13</v>
      </c>
      <c r="D15" s="10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27">
        <f aca="true" t="shared" si="4" ref="Q15:Q21">SUM(E15:P15)</f>
        <v>0</v>
      </c>
    </row>
    <row r="16" spans="2:17" ht="13.5" customHeight="1">
      <c r="B16" s="84"/>
      <c r="C16" s="102" t="s">
        <v>14</v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28">
        <f t="shared" si="4"/>
        <v>0</v>
      </c>
    </row>
    <row r="17" spans="2:17" ht="13.5" customHeight="1">
      <c r="B17" s="84"/>
      <c r="C17" s="102" t="s">
        <v>15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28">
        <f t="shared" si="4"/>
        <v>0</v>
      </c>
    </row>
    <row r="18" spans="2:17" ht="13.5" customHeight="1">
      <c r="B18" s="84"/>
      <c r="C18" s="102" t="s">
        <v>16</v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31">
        <f t="shared" si="4"/>
        <v>0</v>
      </c>
    </row>
    <row r="19" spans="2:17" ht="13.5" customHeight="1">
      <c r="B19" s="84"/>
      <c r="C19" s="102" t="s">
        <v>17</v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31">
        <f t="shared" si="4"/>
        <v>0</v>
      </c>
    </row>
    <row r="20" spans="2:17" ht="13.5" customHeight="1">
      <c r="B20" s="84"/>
      <c r="C20" s="102" t="s">
        <v>18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31">
        <f t="shared" si="4"/>
        <v>0</v>
      </c>
    </row>
    <row r="21" spans="2:17" ht="13.5" customHeight="1">
      <c r="B21" s="84"/>
      <c r="C21" s="93" t="s">
        <v>19</v>
      </c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30">
        <f t="shared" si="4"/>
        <v>0</v>
      </c>
    </row>
    <row r="22" spans="2:17" ht="13.5" customHeight="1">
      <c r="B22" s="97"/>
      <c r="C22" s="98" t="s">
        <v>20</v>
      </c>
      <c r="D22" s="96"/>
      <c r="E22" s="119">
        <f aca="true" t="shared" si="5" ref="E22:Q22">SUM(E15:E20)</f>
        <v>0</v>
      </c>
      <c r="F22" s="119">
        <f t="shared" si="5"/>
        <v>0</v>
      </c>
      <c r="G22" s="119">
        <f t="shared" si="5"/>
        <v>0</v>
      </c>
      <c r="H22" s="119">
        <f t="shared" si="5"/>
        <v>0</v>
      </c>
      <c r="I22" s="119">
        <f t="shared" si="5"/>
        <v>0</v>
      </c>
      <c r="J22" s="119">
        <f t="shared" si="5"/>
        <v>0</v>
      </c>
      <c r="K22" s="119">
        <f t="shared" si="5"/>
        <v>0</v>
      </c>
      <c r="L22" s="119">
        <f t="shared" si="5"/>
        <v>0</v>
      </c>
      <c r="M22" s="119">
        <f t="shared" si="5"/>
        <v>0</v>
      </c>
      <c r="N22" s="119">
        <f t="shared" si="5"/>
        <v>0</v>
      </c>
      <c r="O22" s="119">
        <f t="shared" si="5"/>
        <v>0</v>
      </c>
      <c r="P22" s="119">
        <f t="shared" si="5"/>
        <v>0</v>
      </c>
      <c r="Q22" s="119">
        <f t="shared" si="5"/>
        <v>0</v>
      </c>
    </row>
    <row r="23" spans="2:17" ht="13.5" customHeight="1">
      <c r="B23" s="81" t="s">
        <v>21</v>
      </c>
      <c r="C23" s="76"/>
      <c r="D23" s="83"/>
      <c r="E23" s="119">
        <f aca="true" t="shared" si="6" ref="E23:Q23">E6+E14-E22</f>
        <v>0</v>
      </c>
      <c r="F23" s="119">
        <f t="shared" si="6"/>
        <v>0</v>
      </c>
      <c r="G23" s="119">
        <f t="shared" si="6"/>
        <v>0</v>
      </c>
      <c r="H23" s="119">
        <f t="shared" si="6"/>
        <v>0</v>
      </c>
      <c r="I23" s="119">
        <f t="shared" si="6"/>
        <v>0</v>
      </c>
      <c r="J23" s="119">
        <f t="shared" si="6"/>
        <v>0</v>
      </c>
      <c r="K23" s="119">
        <f t="shared" si="6"/>
        <v>0</v>
      </c>
      <c r="L23" s="119">
        <f t="shared" si="6"/>
        <v>0</v>
      </c>
      <c r="M23" s="119">
        <f t="shared" si="6"/>
        <v>0</v>
      </c>
      <c r="N23" s="119">
        <f t="shared" si="6"/>
        <v>0</v>
      </c>
      <c r="O23" s="119">
        <f t="shared" si="6"/>
        <v>0</v>
      </c>
      <c r="P23" s="119">
        <f t="shared" si="6"/>
        <v>0</v>
      </c>
      <c r="Q23" s="119">
        <f t="shared" si="6"/>
        <v>0</v>
      </c>
    </row>
    <row r="24" spans="2:17" ht="13.5" customHeight="1">
      <c r="B24" s="84"/>
      <c r="C24" s="85" t="s">
        <v>22</v>
      </c>
      <c r="D24" s="91" t="s">
        <v>9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29">
        <f aca="true" t="shared" si="7" ref="Q24:Q29">SUM(E24:P24)</f>
        <v>0</v>
      </c>
    </row>
    <row r="25" spans="2:17" ht="13.5" customHeight="1">
      <c r="B25" s="84"/>
      <c r="C25" s="105"/>
      <c r="D25" s="106" t="s">
        <v>10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30">
        <f t="shared" si="7"/>
        <v>0</v>
      </c>
    </row>
    <row r="26" spans="2:17" ht="13.5" customHeight="1">
      <c r="B26" s="84"/>
      <c r="C26" s="85" t="s">
        <v>22</v>
      </c>
      <c r="D26" s="91" t="s">
        <v>9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29">
        <f t="shared" si="7"/>
        <v>0</v>
      </c>
    </row>
    <row r="27" spans="2:17" ht="13.5" customHeight="1">
      <c r="B27" s="84"/>
      <c r="C27" s="93" t="s">
        <v>23</v>
      </c>
      <c r="D27" s="106" t="s">
        <v>10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30">
        <f t="shared" si="7"/>
        <v>0</v>
      </c>
    </row>
    <row r="28" spans="2:17" ht="13.5" customHeight="1">
      <c r="B28" s="84"/>
      <c r="C28" s="105" t="s">
        <v>24</v>
      </c>
      <c r="D28" s="91" t="s">
        <v>9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29">
        <f t="shared" si="7"/>
        <v>0</v>
      </c>
    </row>
    <row r="29" spans="2:17" ht="13.5" customHeight="1">
      <c r="B29" s="84"/>
      <c r="C29" s="93" t="s">
        <v>25</v>
      </c>
      <c r="D29" s="94" t="s">
        <v>10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30">
        <f t="shared" si="7"/>
        <v>0</v>
      </c>
    </row>
    <row r="30" spans="2:17" ht="13.5" customHeight="1">
      <c r="B30" s="97"/>
      <c r="C30" s="98" t="s">
        <v>26</v>
      </c>
      <c r="D30" s="96"/>
      <c r="E30" s="119">
        <f aca="true" t="shared" si="8" ref="E30:Q30">SUM(E24:E25)-SUM(E26:E29)</f>
        <v>0</v>
      </c>
      <c r="F30" s="119">
        <f t="shared" si="8"/>
        <v>0</v>
      </c>
      <c r="G30" s="119">
        <f t="shared" si="8"/>
        <v>0</v>
      </c>
      <c r="H30" s="119">
        <f t="shared" si="8"/>
        <v>0</v>
      </c>
      <c r="I30" s="119">
        <f t="shared" si="8"/>
        <v>0</v>
      </c>
      <c r="J30" s="119">
        <f t="shared" si="8"/>
        <v>0</v>
      </c>
      <c r="K30" s="119">
        <f t="shared" si="8"/>
        <v>0</v>
      </c>
      <c r="L30" s="119">
        <f t="shared" si="8"/>
        <v>0</v>
      </c>
      <c r="M30" s="119">
        <f t="shared" si="8"/>
        <v>0</v>
      </c>
      <c r="N30" s="119">
        <f t="shared" si="8"/>
        <v>0</v>
      </c>
      <c r="O30" s="119">
        <f t="shared" si="8"/>
        <v>0</v>
      </c>
      <c r="P30" s="119">
        <f t="shared" si="8"/>
        <v>0</v>
      </c>
      <c r="Q30" s="119">
        <f t="shared" si="8"/>
        <v>0</v>
      </c>
    </row>
    <row r="31" spans="2:17" ht="13.5" customHeight="1">
      <c r="B31" s="81" t="s">
        <v>27</v>
      </c>
      <c r="C31" s="76"/>
      <c r="D31" s="83"/>
      <c r="E31" s="119">
        <f aca="true" t="shared" si="9" ref="E31:Q31">E23+E30</f>
        <v>0</v>
      </c>
      <c r="F31" s="119">
        <f t="shared" si="9"/>
        <v>0</v>
      </c>
      <c r="G31" s="119">
        <f t="shared" si="9"/>
        <v>0</v>
      </c>
      <c r="H31" s="119">
        <f t="shared" si="9"/>
        <v>0</v>
      </c>
      <c r="I31" s="119">
        <f t="shared" si="9"/>
        <v>0</v>
      </c>
      <c r="J31" s="119">
        <f t="shared" si="9"/>
        <v>0</v>
      </c>
      <c r="K31" s="119">
        <f t="shared" si="9"/>
        <v>0</v>
      </c>
      <c r="L31" s="119">
        <f t="shared" si="9"/>
        <v>0</v>
      </c>
      <c r="M31" s="119">
        <f t="shared" si="9"/>
        <v>0</v>
      </c>
      <c r="N31" s="119">
        <f t="shared" si="9"/>
        <v>0</v>
      </c>
      <c r="O31" s="119">
        <f t="shared" si="9"/>
        <v>0</v>
      </c>
      <c r="P31" s="119">
        <f t="shared" si="9"/>
        <v>0</v>
      </c>
      <c r="Q31" s="119">
        <f t="shared" si="9"/>
        <v>0</v>
      </c>
    </row>
    <row r="32" spans="2:17" ht="13.5" customHeight="1">
      <c r="B32" s="107" t="s">
        <v>28</v>
      </c>
      <c r="C32" s="108"/>
      <c r="D32" s="83" t="s">
        <v>29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9">
        <f>SUM(E32:P32)</f>
        <v>0</v>
      </c>
    </row>
    <row r="33" spans="2:17" ht="13.5" customHeight="1">
      <c r="B33" s="97"/>
      <c r="C33" s="110"/>
      <c r="D33" s="111" t="s">
        <v>30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9">
        <f>SUM(E33:P33)</f>
        <v>0</v>
      </c>
    </row>
    <row r="34" spans="2:17" ht="13.5" customHeight="1">
      <c r="B34" s="99"/>
      <c r="C34" s="112" t="s">
        <v>31</v>
      </c>
      <c r="D34" s="120">
        <f>'当年'!Q34</f>
        <v>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129">
        <f>P34</f>
        <v>0</v>
      </c>
    </row>
    <row r="35" spans="2:17" ht="13.5" customHeight="1">
      <c r="B35" s="84"/>
      <c r="C35" s="113" t="s">
        <v>32</v>
      </c>
      <c r="D35" s="121">
        <f>'当年'!Q35</f>
        <v>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31">
        <f>P35</f>
        <v>0</v>
      </c>
    </row>
    <row r="36" spans="2:17" ht="13.5" customHeight="1">
      <c r="B36" s="84"/>
      <c r="C36" s="114" t="s">
        <v>33</v>
      </c>
      <c r="D36" s="122">
        <f>'当年'!Q36</f>
        <v>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30">
        <f>P36</f>
        <v>0</v>
      </c>
    </row>
    <row r="37" spans="2:17" ht="13.5" customHeight="1">
      <c r="B37" s="93" t="s">
        <v>34</v>
      </c>
      <c r="C37" s="98"/>
      <c r="D37" s="123">
        <f aca="true" t="shared" si="10" ref="D37:Q37">SUM(D34:D36)</f>
        <v>0</v>
      </c>
      <c r="E37" s="119">
        <f t="shared" si="10"/>
        <v>0</v>
      </c>
      <c r="F37" s="119">
        <f t="shared" si="10"/>
        <v>0</v>
      </c>
      <c r="G37" s="119">
        <f t="shared" si="10"/>
        <v>0</v>
      </c>
      <c r="H37" s="119">
        <f t="shared" si="10"/>
        <v>0</v>
      </c>
      <c r="I37" s="119">
        <f t="shared" si="10"/>
        <v>0</v>
      </c>
      <c r="J37" s="119">
        <f t="shared" si="10"/>
        <v>0</v>
      </c>
      <c r="K37" s="119">
        <f t="shared" si="10"/>
        <v>0</v>
      </c>
      <c r="L37" s="119">
        <f t="shared" si="10"/>
        <v>0</v>
      </c>
      <c r="M37" s="119">
        <f t="shared" si="10"/>
        <v>0</v>
      </c>
      <c r="N37" s="119">
        <f t="shared" si="10"/>
        <v>0</v>
      </c>
      <c r="O37" s="119">
        <f t="shared" si="10"/>
        <v>0</v>
      </c>
      <c r="P37" s="119">
        <f t="shared" si="10"/>
        <v>0</v>
      </c>
      <c r="Q37" s="119">
        <f t="shared" si="10"/>
        <v>0</v>
      </c>
    </row>
    <row r="38" spans="2:17" ht="13.5" customHeight="1">
      <c r="B38" s="99"/>
      <c r="C38" s="112" t="s">
        <v>35</v>
      </c>
      <c r="D38" s="120">
        <f>'当年'!Q38</f>
        <v>0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129">
        <f>P38</f>
        <v>0</v>
      </c>
    </row>
    <row r="39" spans="2:17" ht="13.5" customHeight="1">
      <c r="B39" s="84"/>
      <c r="C39" s="114" t="s">
        <v>36</v>
      </c>
      <c r="D39" s="122">
        <f>'当年'!Q39</f>
        <v>0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130">
        <f>P39</f>
        <v>0</v>
      </c>
    </row>
    <row r="40" spans="2:17" ht="13.5" customHeight="1">
      <c r="B40" s="84" t="s">
        <v>37</v>
      </c>
      <c r="C40" s="115"/>
      <c r="D40" s="124">
        <f aca="true" t="shared" si="11" ref="D40:Q40">SUM(D38:D39)</f>
        <v>0</v>
      </c>
      <c r="E40" s="119">
        <f t="shared" si="11"/>
        <v>0</v>
      </c>
      <c r="F40" s="119">
        <f t="shared" si="11"/>
        <v>0</v>
      </c>
      <c r="G40" s="119">
        <f t="shared" si="11"/>
        <v>0</v>
      </c>
      <c r="H40" s="119">
        <f t="shared" si="11"/>
        <v>0</v>
      </c>
      <c r="I40" s="119">
        <f t="shared" si="11"/>
        <v>0</v>
      </c>
      <c r="J40" s="119">
        <f t="shared" si="11"/>
        <v>0</v>
      </c>
      <c r="K40" s="119">
        <f t="shared" si="11"/>
        <v>0</v>
      </c>
      <c r="L40" s="119">
        <f t="shared" si="11"/>
        <v>0</v>
      </c>
      <c r="M40" s="119">
        <f t="shared" si="11"/>
        <v>0</v>
      </c>
      <c r="N40" s="119">
        <f t="shared" si="11"/>
        <v>0</v>
      </c>
      <c r="O40" s="119">
        <f t="shared" si="11"/>
        <v>0</v>
      </c>
      <c r="P40" s="119">
        <f t="shared" si="11"/>
        <v>0</v>
      </c>
      <c r="Q40" s="119">
        <f t="shared" si="11"/>
        <v>0</v>
      </c>
    </row>
    <row r="41" spans="2:17" ht="13.5" customHeight="1">
      <c r="B41" s="75" t="s">
        <v>38</v>
      </c>
      <c r="C41" s="77"/>
      <c r="D41" s="119">
        <f aca="true" t="shared" si="12" ref="D41:Q41">D37-D40</f>
        <v>0</v>
      </c>
      <c r="E41" s="119">
        <f t="shared" si="12"/>
        <v>0</v>
      </c>
      <c r="F41" s="119">
        <f t="shared" si="12"/>
        <v>0</v>
      </c>
      <c r="G41" s="119">
        <f t="shared" si="12"/>
        <v>0</v>
      </c>
      <c r="H41" s="119">
        <f t="shared" si="12"/>
        <v>0</v>
      </c>
      <c r="I41" s="119">
        <f t="shared" si="12"/>
        <v>0</v>
      </c>
      <c r="J41" s="119">
        <f t="shared" si="12"/>
        <v>0</v>
      </c>
      <c r="K41" s="119">
        <f t="shared" si="12"/>
        <v>0</v>
      </c>
      <c r="L41" s="119">
        <f t="shared" si="12"/>
        <v>0</v>
      </c>
      <c r="M41" s="119">
        <f t="shared" si="12"/>
        <v>0</v>
      </c>
      <c r="N41" s="119">
        <f t="shared" si="12"/>
        <v>0</v>
      </c>
      <c r="O41" s="119">
        <f t="shared" si="12"/>
        <v>0</v>
      </c>
      <c r="P41" s="119">
        <f t="shared" si="12"/>
        <v>0</v>
      </c>
      <c r="Q41" s="119">
        <f t="shared" si="12"/>
        <v>0</v>
      </c>
    </row>
    <row r="42" spans="2:17" ht="13.5" customHeight="1">
      <c r="B42" s="116" t="s">
        <v>22</v>
      </c>
      <c r="C42" s="98"/>
      <c r="D42" s="125"/>
      <c r="E42" s="119">
        <f aca="true" t="shared" si="13" ref="E42:P42">D42+E24+E25-E26-E27</f>
        <v>0</v>
      </c>
      <c r="F42" s="119">
        <f t="shared" si="13"/>
        <v>0</v>
      </c>
      <c r="G42" s="119">
        <f t="shared" si="13"/>
        <v>0</v>
      </c>
      <c r="H42" s="119">
        <f t="shared" si="13"/>
        <v>0</v>
      </c>
      <c r="I42" s="119">
        <f t="shared" si="13"/>
        <v>0</v>
      </c>
      <c r="J42" s="119">
        <f t="shared" si="13"/>
        <v>0</v>
      </c>
      <c r="K42" s="119">
        <f t="shared" si="13"/>
        <v>0</v>
      </c>
      <c r="L42" s="119">
        <f t="shared" si="13"/>
        <v>0</v>
      </c>
      <c r="M42" s="119">
        <f t="shared" si="13"/>
        <v>0</v>
      </c>
      <c r="N42" s="119">
        <f t="shared" si="13"/>
        <v>0</v>
      </c>
      <c r="O42" s="119">
        <f t="shared" si="13"/>
        <v>0</v>
      </c>
      <c r="P42" s="119">
        <f t="shared" si="13"/>
        <v>0</v>
      </c>
      <c r="Q42" s="119">
        <f>P42</f>
        <v>0</v>
      </c>
    </row>
    <row r="43" spans="2:17" ht="13.5" customHeight="1">
      <c r="B43" s="97"/>
      <c r="C43" s="98" t="s">
        <v>39</v>
      </c>
      <c r="D43" s="96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9">
        <f>P43</f>
        <v>0</v>
      </c>
    </row>
    <row r="44" spans="2:17" ht="12">
      <c r="B44" s="117" t="s">
        <v>40</v>
      </c>
      <c r="C44" s="71"/>
      <c r="P44" s="118"/>
      <c r="Q44" s="118"/>
    </row>
  </sheetData>
  <sheetProtection/>
  <mergeCells count="3">
    <mergeCell ref="B1:C2"/>
    <mergeCell ref="D1:G2"/>
    <mergeCell ref="B5:D5"/>
  </mergeCells>
  <dataValidations count="1">
    <dataValidation type="list" allowBlank="1" showInputMessage="1" showErrorMessage="1" sqref="E4:P4">
      <formula1>"実績,予定"</formula1>
    </dataValidation>
  </dataValidations>
  <printOptions horizontalCentered="1" verticalCentered="1"/>
  <pageMargins left="0.3937007874015748" right="0.3937007874015748" top="0.6692913385826772" bottom="0.3937007874015748" header="0.3937007874015748" footer="0.3937007874015748"/>
  <pageSetup blackAndWhite="1" fitToWidth="0" fitToHeight="1" horizontalDpi="360" verticalDpi="360" orientation="landscape" paperSize="9" scale="96" r:id="rId1"/>
  <headerFooter alignWithMargins="0">
    <oddHeader>&amp;C&amp;"ＭＳ ゴシック,標準"&amp;16資金繰表&amp;R&amp;D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zoomScalePageLayoutView="0" workbookViewId="0" topLeftCell="A1">
      <pane xSplit="4" ySplit="6" topLeftCell="E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9" defaultRowHeight="14.25"/>
  <cols>
    <col min="1" max="1" width="2.8984375" style="27" customWidth="1"/>
    <col min="2" max="2" width="3.8984375" style="27" customWidth="1"/>
    <col min="3" max="3" width="9.8984375" style="29" customWidth="1"/>
    <col min="4" max="4" width="7.69921875" style="30" customWidth="1"/>
    <col min="5" max="16" width="8.69921875" style="27" customWidth="1"/>
    <col min="17" max="17" width="9.69921875" style="27" customWidth="1"/>
    <col min="18" max="16384" width="9" style="27" customWidth="1"/>
  </cols>
  <sheetData>
    <row r="1" spans="2:7" ht="12">
      <c r="B1" s="151" t="s">
        <v>46</v>
      </c>
      <c r="C1" s="151"/>
      <c r="D1" s="158" t="s">
        <v>43</v>
      </c>
      <c r="E1" s="158"/>
      <c r="F1" s="158"/>
      <c r="G1" s="158"/>
    </row>
    <row r="2" spans="2:17" ht="12">
      <c r="B2" s="152"/>
      <c r="C2" s="152"/>
      <c r="D2" s="159"/>
      <c r="E2" s="159"/>
      <c r="F2" s="159"/>
      <c r="G2" s="159"/>
      <c r="Q2" s="28" t="s">
        <v>41</v>
      </c>
    </row>
    <row r="3" ht="6.75" customHeight="1"/>
    <row r="4" spans="2:17" s="36" customFormat="1" ht="13.5" customHeight="1">
      <c r="B4" s="31" t="s">
        <v>0</v>
      </c>
      <c r="C4" s="32"/>
      <c r="D4" s="33"/>
      <c r="E4" s="34" t="s">
        <v>45</v>
      </c>
      <c r="F4" s="34" t="s">
        <v>1</v>
      </c>
      <c r="G4" s="34" t="s">
        <v>1</v>
      </c>
      <c r="H4" s="34" t="s">
        <v>44</v>
      </c>
      <c r="I4" s="34" t="s">
        <v>44</v>
      </c>
      <c r="J4" s="34" t="s">
        <v>44</v>
      </c>
      <c r="K4" s="34" t="s">
        <v>44</v>
      </c>
      <c r="L4" s="34" t="s">
        <v>44</v>
      </c>
      <c r="M4" s="34" t="s">
        <v>44</v>
      </c>
      <c r="N4" s="34" t="s">
        <v>44</v>
      </c>
      <c r="O4" s="34" t="s">
        <v>44</v>
      </c>
      <c r="P4" s="34" t="s">
        <v>44</v>
      </c>
      <c r="Q4" s="35"/>
    </row>
    <row r="5" spans="2:17" s="36" customFormat="1" ht="13.5" customHeight="1">
      <c r="B5" s="160">
        <v>43556</v>
      </c>
      <c r="C5" s="161"/>
      <c r="D5" s="162"/>
      <c r="E5" s="137">
        <v>43466</v>
      </c>
      <c r="F5" s="138">
        <f>E5+31</f>
        <v>43497</v>
      </c>
      <c r="G5" s="138">
        <f aca="true" t="shared" si="0" ref="G5:P5">F5+31</f>
        <v>43528</v>
      </c>
      <c r="H5" s="138">
        <f t="shared" si="0"/>
        <v>43559</v>
      </c>
      <c r="I5" s="138">
        <f t="shared" si="0"/>
        <v>43590</v>
      </c>
      <c r="J5" s="138">
        <f t="shared" si="0"/>
        <v>43621</v>
      </c>
      <c r="K5" s="138">
        <f t="shared" si="0"/>
        <v>43652</v>
      </c>
      <c r="L5" s="138">
        <f t="shared" si="0"/>
        <v>43683</v>
      </c>
      <c r="M5" s="138">
        <f t="shared" si="0"/>
        <v>43714</v>
      </c>
      <c r="N5" s="138">
        <f t="shared" si="0"/>
        <v>43745</v>
      </c>
      <c r="O5" s="138">
        <f t="shared" si="0"/>
        <v>43776</v>
      </c>
      <c r="P5" s="138">
        <f t="shared" si="0"/>
        <v>43807</v>
      </c>
      <c r="Q5" s="35" t="s">
        <v>2</v>
      </c>
    </row>
    <row r="6" spans="2:17" ht="13.5" customHeight="1">
      <c r="B6" s="37" t="s">
        <v>3</v>
      </c>
      <c r="C6" s="38"/>
      <c r="D6" s="39"/>
      <c r="E6" s="2">
        <v>8000</v>
      </c>
      <c r="F6" s="3">
        <f aca="true" t="shared" si="1" ref="F6:P6">E31</f>
        <v>5968</v>
      </c>
      <c r="G6" s="3">
        <f t="shared" si="1"/>
        <v>5437</v>
      </c>
      <c r="H6" s="3">
        <f t="shared" si="1"/>
        <v>5106</v>
      </c>
      <c r="I6" s="3">
        <f t="shared" si="1"/>
        <v>1675</v>
      </c>
      <c r="J6" s="3">
        <f t="shared" si="1"/>
        <v>1645</v>
      </c>
      <c r="K6" s="3">
        <f t="shared" si="1"/>
        <v>615</v>
      </c>
      <c r="L6" s="3">
        <f t="shared" si="1"/>
        <v>1185</v>
      </c>
      <c r="M6" s="3">
        <f t="shared" si="1"/>
        <v>3356</v>
      </c>
      <c r="N6" s="3">
        <f t="shared" si="1"/>
        <v>3327</v>
      </c>
      <c r="O6" s="3">
        <f t="shared" si="1"/>
        <v>4298</v>
      </c>
      <c r="P6" s="3">
        <f t="shared" si="1"/>
        <v>470</v>
      </c>
      <c r="Q6" s="3">
        <f>E6</f>
        <v>8000</v>
      </c>
    </row>
    <row r="7" spans="2:17" ht="13.5" customHeight="1">
      <c r="B7" s="40"/>
      <c r="C7" s="41" t="s">
        <v>4</v>
      </c>
      <c r="D7" s="42"/>
      <c r="E7" s="4">
        <v>13000</v>
      </c>
      <c r="F7" s="4">
        <v>15000</v>
      </c>
      <c r="G7" s="4">
        <v>14000</v>
      </c>
      <c r="H7" s="4">
        <v>13500</v>
      </c>
      <c r="I7" s="4">
        <v>15000</v>
      </c>
      <c r="J7" s="4">
        <v>14500</v>
      </c>
      <c r="K7" s="4">
        <v>16000</v>
      </c>
      <c r="L7" s="4">
        <v>17000</v>
      </c>
      <c r="M7" s="4">
        <v>15000</v>
      </c>
      <c r="N7" s="4">
        <v>16000</v>
      </c>
      <c r="O7" s="4">
        <v>15000</v>
      </c>
      <c r="P7" s="4">
        <v>15500</v>
      </c>
      <c r="Q7" s="5">
        <f aca="true" t="shared" si="2" ref="Q7:Q13">SUM(E7:P7)</f>
        <v>179500</v>
      </c>
    </row>
    <row r="8" spans="2:17" ht="13.5" customHeight="1">
      <c r="B8" s="40"/>
      <c r="C8" s="43" t="s">
        <v>5</v>
      </c>
      <c r="D8" s="4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f t="shared" si="2"/>
        <v>0</v>
      </c>
    </row>
    <row r="9" spans="2:17" ht="13.5" customHeight="1">
      <c r="B9" s="40"/>
      <c r="C9" s="43" t="s">
        <v>6</v>
      </c>
      <c r="D9" s="4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>
        <f t="shared" si="2"/>
        <v>0</v>
      </c>
    </row>
    <row r="10" spans="2:17" ht="13.5" customHeight="1">
      <c r="B10" s="40"/>
      <c r="C10" s="43" t="s">
        <v>7</v>
      </c>
      <c r="D10" s="4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f t="shared" si="2"/>
        <v>0</v>
      </c>
    </row>
    <row r="11" spans="2:17" ht="13.5" customHeight="1">
      <c r="B11" s="40"/>
      <c r="C11" s="41" t="s">
        <v>8</v>
      </c>
      <c r="D11" s="45" t="s">
        <v>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2"/>
        <v>0</v>
      </c>
    </row>
    <row r="12" spans="2:17" ht="13.5" customHeight="1">
      <c r="B12" s="40"/>
      <c r="C12" s="46"/>
      <c r="D12" s="47" t="s">
        <v>10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2"/>
        <v>0</v>
      </c>
    </row>
    <row r="13" spans="2:17" ht="13.5" customHeight="1">
      <c r="B13" s="40"/>
      <c r="C13" s="46" t="s">
        <v>11</v>
      </c>
      <c r="D13" s="4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 t="shared" si="2"/>
        <v>0</v>
      </c>
    </row>
    <row r="14" spans="2:17" ht="13.5" customHeight="1">
      <c r="B14" s="49"/>
      <c r="C14" s="50" t="s">
        <v>12</v>
      </c>
      <c r="D14" s="48"/>
      <c r="E14" s="3">
        <f>E7+E8+E9+E11+E12+E13</f>
        <v>13000</v>
      </c>
      <c r="F14" s="3">
        <f aca="true" t="shared" si="3" ref="F14:Q14">F7+F8+F9+F11+F12+F13</f>
        <v>15000</v>
      </c>
      <c r="G14" s="3">
        <f t="shared" si="3"/>
        <v>14000</v>
      </c>
      <c r="H14" s="3">
        <f t="shared" si="3"/>
        <v>13500</v>
      </c>
      <c r="I14" s="3">
        <f t="shared" si="3"/>
        <v>15000</v>
      </c>
      <c r="J14" s="3">
        <f t="shared" si="3"/>
        <v>14500</v>
      </c>
      <c r="K14" s="3">
        <f t="shared" si="3"/>
        <v>16000</v>
      </c>
      <c r="L14" s="3">
        <f t="shared" si="3"/>
        <v>17000</v>
      </c>
      <c r="M14" s="3">
        <f t="shared" si="3"/>
        <v>15000</v>
      </c>
      <c r="N14" s="3">
        <f t="shared" si="3"/>
        <v>16000</v>
      </c>
      <c r="O14" s="3">
        <f t="shared" si="3"/>
        <v>15000</v>
      </c>
      <c r="P14" s="3">
        <f t="shared" si="3"/>
        <v>15500</v>
      </c>
      <c r="Q14" s="3">
        <f t="shared" si="3"/>
        <v>179500</v>
      </c>
    </row>
    <row r="15" spans="2:17" ht="13.5" customHeight="1">
      <c r="B15" s="51"/>
      <c r="C15" s="52" t="s">
        <v>13</v>
      </c>
      <c r="D15" s="53"/>
      <c r="E15" s="8">
        <v>7000</v>
      </c>
      <c r="F15" s="8">
        <v>7500</v>
      </c>
      <c r="G15" s="8">
        <v>6000</v>
      </c>
      <c r="H15" s="8">
        <v>8000</v>
      </c>
      <c r="I15" s="8">
        <v>7100</v>
      </c>
      <c r="J15" s="8">
        <v>7400</v>
      </c>
      <c r="K15" s="8">
        <v>7500</v>
      </c>
      <c r="L15" s="8">
        <v>6900</v>
      </c>
      <c r="M15" s="8">
        <v>7200</v>
      </c>
      <c r="N15" s="8">
        <v>7400</v>
      </c>
      <c r="O15" s="8">
        <v>7800</v>
      </c>
      <c r="P15" s="8">
        <v>6800</v>
      </c>
      <c r="Q15" s="5">
        <f aca="true" t="shared" si="4" ref="Q15:Q21">SUM(E15:P15)</f>
        <v>86600</v>
      </c>
    </row>
    <row r="16" spans="2:17" ht="13.5" customHeight="1">
      <c r="B16" s="40"/>
      <c r="C16" s="54" t="s">
        <v>14</v>
      </c>
      <c r="D16" s="5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7">
        <f t="shared" si="4"/>
        <v>0</v>
      </c>
    </row>
    <row r="17" spans="2:17" ht="13.5" customHeight="1">
      <c r="B17" s="40"/>
      <c r="C17" s="54" t="s">
        <v>15</v>
      </c>
      <c r="D17" s="55"/>
      <c r="E17" s="12">
        <v>3000</v>
      </c>
      <c r="F17" s="12">
        <v>3500</v>
      </c>
      <c r="G17" s="12">
        <v>3200</v>
      </c>
      <c r="H17" s="12">
        <v>4000</v>
      </c>
      <c r="I17" s="12">
        <v>3100</v>
      </c>
      <c r="J17" s="12">
        <v>3000</v>
      </c>
      <c r="K17" s="12">
        <v>2900</v>
      </c>
      <c r="L17" s="12">
        <v>3200</v>
      </c>
      <c r="M17" s="12">
        <v>3300</v>
      </c>
      <c r="N17" s="12">
        <v>2800</v>
      </c>
      <c r="O17" s="12">
        <v>3400</v>
      </c>
      <c r="P17" s="12">
        <v>2900</v>
      </c>
      <c r="Q17" s="7">
        <f t="shared" si="4"/>
        <v>38300</v>
      </c>
    </row>
    <row r="18" spans="2:17" ht="13.5" customHeight="1">
      <c r="B18" s="40"/>
      <c r="C18" s="54" t="s">
        <v>16</v>
      </c>
      <c r="D18" s="55"/>
      <c r="E18" s="12">
        <v>4000</v>
      </c>
      <c r="F18" s="12">
        <v>3500</v>
      </c>
      <c r="G18" s="12">
        <v>4100</v>
      </c>
      <c r="H18" s="12">
        <v>3900</v>
      </c>
      <c r="I18" s="12">
        <v>3800</v>
      </c>
      <c r="J18" s="12">
        <v>7000</v>
      </c>
      <c r="K18" s="12">
        <v>4000</v>
      </c>
      <c r="L18" s="12">
        <v>3700</v>
      </c>
      <c r="M18" s="12">
        <v>3500</v>
      </c>
      <c r="N18" s="12">
        <v>3800</v>
      </c>
      <c r="O18" s="12">
        <v>3600</v>
      </c>
      <c r="P18" s="12">
        <v>7000</v>
      </c>
      <c r="Q18" s="13">
        <f t="shared" si="4"/>
        <v>51900</v>
      </c>
    </row>
    <row r="19" spans="2:17" ht="13.5" customHeight="1">
      <c r="B19" s="40"/>
      <c r="C19" s="54" t="s">
        <v>17</v>
      </c>
      <c r="D19" s="55"/>
      <c r="E19" s="12">
        <v>33</v>
      </c>
      <c r="F19" s="12">
        <v>32</v>
      </c>
      <c r="G19" s="12">
        <v>32</v>
      </c>
      <c r="H19" s="12">
        <v>32</v>
      </c>
      <c r="I19" s="12">
        <v>31</v>
      </c>
      <c r="J19" s="12">
        <v>131</v>
      </c>
      <c r="K19" s="12">
        <v>31</v>
      </c>
      <c r="L19" s="12">
        <v>30</v>
      </c>
      <c r="M19" s="12">
        <v>30</v>
      </c>
      <c r="N19" s="12">
        <v>30</v>
      </c>
      <c r="O19" s="12">
        <v>29</v>
      </c>
      <c r="P19" s="12">
        <v>129</v>
      </c>
      <c r="Q19" s="13">
        <f t="shared" si="4"/>
        <v>570</v>
      </c>
    </row>
    <row r="20" spans="2:17" ht="13.5" customHeight="1">
      <c r="B20" s="40"/>
      <c r="C20" s="54" t="s">
        <v>18</v>
      </c>
      <c r="D20" s="55"/>
      <c r="E20" s="12">
        <v>500</v>
      </c>
      <c r="F20" s="12">
        <v>500</v>
      </c>
      <c r="G20" s="12">
        <v>500</v>
      </c>
      <c r="H20" s="12">
        <v>500</v>
      </c>
      <c r="I20" s="12">
        <v>500</v>
      </c>
      <c r="J20" s="12">
        <v>500</v>
      </c>
      <c r="K20" s="12">
        <v>500</v>
      </c>
      <c r="L20" s="12">
        <v>500</v>
      </c>
      <c r="M20" s="12">
        <v>500</v>
      </c>
      <c r="N20" s="12">
        <v>500</v>
      </c>
      <c r="O20" s="12">
        <v>500</v>
      </c>
      <c r="P20" s="12">
        <v>500</v>
      </c>
      <c r="Q20" s="13">
        <f t="shared" si="4"/>
        <v>6000</v>
      </c>
    </row>
    <row r="21" spans="2:17" ht="13.5" customHeight="1">
      <c r="B21" s="40"/>
      <c r="C21" s="46" t="s">
        <v>19</v>
      </c>
      <c r="D21" s="4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f t="shared" si="4"/>
        <v>0</v>
      </c>
    </row>
    <row r="22" spans="2:17" ht="13.5" customHeight="1">
      <c r="B22" s="49"/>
      <c r="C22" s="50" t="s">
        <v>20</v>
      </c>
      <c r="D22" s="48"/>
      <c r="E22" s="3">
        <f>SUM(E15:E20)</f>
        <v>14533</v>
      </c>
      <c r="F22" s="3">
        <f>SUM(F15:F20)</f>
        <v>15032</v>
      </c>
      <c r="G22" s="3">
        <f aca="true" t="shared" si="5" ref="G22:Q22">SUM(G15:G20)</f>
        <v>13832</v>
      </c>
      <c r="H22" s="3">
        <f t="shared" si="5"/>
        <v>16432</v>
      </c>
      <c r="I22" s="3">
        <f t="shared" si="5"/>
        <v>14531</v>
      </c>
      <c r="J22" s="3">
        <f t="shared" si="5"/>
        <v>18031</v>
      </c>
      <c r="K22" s="3">
        <f t="shared" si="5"/>
        <v>14931</v>
      </c>
      <c r="L22" s="3">
        <f t="shared" si="5"/>
        <v>14330</v>
      </c>
      <c r="M22" s="3">
        <f t="shared" si="5"/>
        <v>14530</v>
      </c>
      <c r="N22" s="3">
        <f t="shared" si="5"/>
        <v>14530</v>
      </c>
      <c r="O22" s="3">
        <f t="shared" si="5"/>
        <v>15329</v>
      </c>
      <c r="P22" s="3">
        <f t="shared" si="5"/>
        <v>17329</v>
      </c>
      <c r="Q22" s="3">
        <f t="shared" si="5"/>
        <v>183370</v>
      </c>
    </row>
    <row r="23" spans="2:17" ht="13.5" customHeight="1">
      <c r="B23" s="37" t="s">
        <v>21</v>
      </c>
      <c r="C23" s="32"/>
      <c r="D23" s="39"/>
      <c r="E23" s="3">
        <f>E6+E14-E22</f>
        <v>6467</v>
      </c>
      <c r="F23" s="3">
        <f>F6+F14-F22</f>
        <v>5936</v>
      </c>
      <c r="G23" s="3">
        <f aca="true" t="shared" si="6" ref="G23:Q23">G6+G14-G22</f>
        <v>5605</v>
      </c>
      <c r="H23" s="3">
        <f t="shared" si="6"/>
        <v>2174</v>
      </c>
      <c r="I23" s="3">
        <f t="shared" si="6"/>
        <v>2144</v>
      </c>
      <c r="J23" s="3">
        <f t="shared" si="6"/>
        <v>-1886</v>
      </c>
      <c r="K23" s="3">
        <f t="shared" si="6"/>
        <v>1684</v>
      </c>
      <c r="L23" s="3">
        <f t="shared" si="6"/>
        <v>3855</v>
      </c>
      <c r="M23" s="3">
        <f t="shared" si="6"/>
        <v>3826</v>
      </c>
      <c r="N23" s="3">
        <f t="shared" si="6"/>
        <v>4797</v>
      </c>
      <c r="O23" s="3">
        <f t="shared" si="6"/>
        <v>3969</v>
      </c>
      <c r="P23" s="3">
        <f t="shared" si="6"/>
        <v>-1359</v>
      </c>
      <c r="Q23" s="3">
        <f t="shared" si="6"/>
        <v>4130</v>
      </c>
    </row>
    <row r="24" spans="2:17" ht="13.5" customHeight="1">
      <c r="B24" s="40"/>
      <c r="C24" s="41" t="s">
        <v>22</v>
      </c>
      <c r="D24" s="45" t="s">
        <v>9</v>
      </c>
      <c r="E24" s="8"/>
      <c r="F24" s="8"/>
      <c r="G24" s="8"/>
      <c r="H24" s="8"/>
      <c r="I24" s="8"/>
      <c r="J24" s="8">
        <v>3000</v>
      </c>
      <c r="K24" s="8"/>
      <c r="L24" s="8"/>
      <c r="M24" s="8"/>
      <c r="N24" s="8"/>
      <c r="O24" s="8"/>
      <c r="P24" s="8">
        <v>3000</v>
      </c>
      <c r="Q24" s="9">
        <f aca="true" t="shared" si="7" ref="Q24:Q29">SUM(E24:P24)</f>
        <v>6000</v>
      </c>
    </row>
    <row r="25" spans="2:17" ht="13.5" customHeight="1">
      <c r="B25" s="40"/>
      <c r="C25" s="56"/>
      <c r="D25" s="57" t="s">
        <v>10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f t="shared" si="7"/>
        <v>0</v>
      </c>
    </row>
    <row r="26" spans="2:17" ht="13.5" customHeight="1">
      <c r="B26" s="40"/>
      <c r="C26" s="41" t="s">
        <v>22</v>
      </c>
      <c r="D26" s="45" t="s">
        <v>9</v>
      </c>
      <c r="E26" s="8">
        <v>333</v>
      </c>
      <c r="F26" s="8">
        <v>333</v>
      </c>
      <c r="G26" s="8">
        <v>333</v>
      </c>
      <c r="H26" s="8">
        <v>333</v>
      </c>
      <c r="I26" s="8">
        <v>333</v>
      </c>
      <c r="J26" s="8">
        <v>333</v>
      </c>
      <c r="K26" s="8">
        <v>333</v>
      </c>
      <c r="L26" s="8">
        <v>333</v>
      </c>
      <c r="M26" s="8">
        <v>333</v>
      </c>
      <c r="N26" s="8">
        <v>333</v>
      </c>
      <c r="O26" s="8">
        <v>3333</v>
      </c>
      <c r="P26" s="8">
        <v>333</v>
      </c>
      <c r="Q26" s="9">
        <f t="shared" si="7"/>
        <v>6996</v>
      </c>
    </row>
    <row r="27" spans="2:17" ht="13.5" customHeight="1">
      <c r="B27" s="40"/>
      <c r="C27" s="46" t="s">
        <v>23</v>
      </c>
      <c r="D27" s="57" t="s">
        <v>10</v>
      </c>
      <c r="E27" s="10">
        <v>166</v>
      </c>
      <c r="F27" s="10">
        <v>166</v>
      </c>
      <c r="G27" s="10">
        <v>166</v>
      </c>
      <c r="H27" s="10">
        <v>166</v>
      </c>
      <c r="I27" s="10">
        <v>166</v>
      </c>
      <c r="J27" s="10">
        <v>166</v>
      </c>
      <c r="K27" s="10">
        <v>166</v>
      </c>
      <c r="L27" s="10">
        <v>166</v>
      </c>
      <c r="M27" s="10">
        <v>166</v>
      </c>
      <c r="N27" s="10">
        <v>166</v>
      </c>
      <c r="O27" s="10">
        <v>166</v>
      </c>
      <c r="P27" s="10">
        <v>166</v>
      </c>
      <c r="Q27" s="11">
        <f t="shared" si="7"/>
        <v>1992</v>
      </c>
    </row>
    <row r="28" spans="2:17" ht="13.5" customHeight="1">
      <c r="B28" s="40"/>
      <c r="C28" s="56" t="s">
        <v>24</v>
      </c>
      <c r="D28" s="45" t="s">
        <v>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 t="shared" si="7"/>
        <v>0</v>
      </c>
    </row>
    <row r="29" spans="2:17" ht="13.5" customHeight="1">
      <c r="B29" s="40"/>
      <c r="C29" s="46" t="s">
        <v>25</v>
      </c>
      <c r="D29" s="47" t="s">
        <v>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 t="shared" si="7"/>
        <v>0</v>
      </c>
    </row>
    <row r="30" spans="2:17" ht="13.5" customHeight="1">
      <c r="B30" s="49"/>
      <c r="C30" s="50" t="s">
        <v>26</v>
      </c>
      <c r="D30" s="48"/>
      <c r="E30" s="3">
        <f>SUM(E24:E25)-SUM(E26:E29)</f>
        <v>-499</v>
      </c>
      <c r="F30" s="3">
        <f aca="true" t="shared" si="8" ref="F30:Q30">SUM(F24:F25)-SUM(F26:F29)</f>
        <v>-499</v>
      </c>
      <c r="G30" s="3">
        <f t="shared" si="8"/>
        <v>-499</v>
      </c>
      <c r="H30" s="3">
        <f t="shared" si="8"/>
        <v>-499</v>
      </c>
      <c r="I30" s="3">
        <f t="shared" si="8"/>
        <v>-499</v>
      </c>
      <c r="J30" s="3">
        <f t="shared" si="8"/>
        <v>2501</v>
      </c>
      <c r="K30" s="3">
        <f t="shared" si="8"/>
        <v>-499</v>
      </c>
      <c r="L30" s="3">
        <f t="shared" si="8"/>
        <v>-499</v>
      </c>
      <c r="M30" s="3">
        <f t="shared" si="8"/>
        <v>-499</v>
      </c>
      <c r="N30" s="3">
        <f t="shared" si="8"/>
        <v>-499</v>
      </c>
      <c r="O30" s="3">
        <f t="shared" si="8"/>
        <v>-3499</v>
      </c>
      <c r="P30" s="3">
        <f t="shared" si="8"/>
        <v>2501</v>
      </c>
      <c r="Q30" s="3">
        <f t="shared" si="8"/>
        <v>-2988</v>
      </c>
    </row>
    <row r="31" spans="2:17" ht="13.5" customHeight="1">
      <c r="B31" s="37" t="s">
        <v>27</v>
      </c>
      <c r="C31" s="32"/>
      <c r="D31" s="39"/>
      <c r="E31" s="3">
        <f>E23+E30</f>
        <v>5968</v>
      </c>
      <c r="F31" s="3">
        <f>F23+F30</f>
        <v>5437</v>
      </c>
      <c r="G31" s="3">
        <f aca="true" t="shared" si="9" ref="G31:Q31">G23+G30</f>
        <v>5106</v>
      </c>
      <c r="H31" s="3">
        <f t="shared" si="9"/>
        <v>1675</v>
      </c>
      <c r="I31" s="3">
        <f t="shared" si="9"/>
        <v>1645</v>
      </c>
      <c r="J31" s="3">
        <f t="shared" si="9"/>
        <v>615</v>
      </c>
      <c r="K31" s="3">
        <f t="shared" si="9"/>
        <v>1185</v>
      </c>
      <c r="L31" s="3">
        <f t="shared" si="9"/>
        <v>3356</v>
      </c>
      <c r="M31" s="3">
        <f t="shared" si="9"/>
        <v>3327</v>
      </c>
      <c r="N31" s="3">
        <f t="shared" si="9"/>
        <v>4298</v>
      </c>
      <c r="O31" s="3">
        <f t="shared" si="9"/>
        <v>470</v>
      </c>
      <c r="P31" s="3">
        <f t="shared" si="9"/>
        <v>1142</v>
      </c>
      <c r="Q31" s="3">
        <f t="shared" si="9"/>
        <v>1142</v>
      </c>
    </row>
    <row r="32" spans="2:17" ht="13.5" customHeight="1">
      <c r="B32" s="58" t="s">
        <v>28</v>
      </c>
      <c r="C32" s="59"/>
      <c r="D32" s="39" t="s">
        <v>29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>
        <f>SUM(E32:P32)</f>
        <v>0</v>
      </c>
    </row>
    <row r="33" spans="2:17" ht="13.5" customHeight="1">
      <c r="B33" s="49"/>
      <c r="C33" s="60"/>
      <c r="D33" s="61" t="s">
        <v>30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">
        <f>SUM(E33:P33)</f>
        <v>0</v>
      </c>
    </row>
    <row r="34" spans="2:17" ht="13.5" customHeight="1">
      <c r="B34" s="51"/>
      <c r="C34" s="62" t="s">
        <v>31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>P34</f>
        <v>0</v>
      </c>
    </row>
    <row r="35" spans="2:17" ht="13.5" customHeight="1">
      <c r="B35" s="40"/>
      <c r="C35" s="63" t="s">
        <v>32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f>P35</f>
        <v>0</v>
      </c>
    </row>
    <row r="36" spans="2:17" ht="13.5" customHeight="1">
      <c r="B36" s="40"/>
      <c r="C36" s="64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>
        <f>P36</f>
        <v>0</v>
      </c>
    </row>
    <row r="37" spans="2:17" ht="13.5" customHeight="1">
      <c r="B37" s="46" t="s">
        <v>34</v>
      </c>
      <c r="C37" s="50"/>
      <c r="D37" s="3">
        <f>SUM(D34:D36)</f>
        <v>0</v>
      </c>
      <c r="E37" s="3">
        <f>SUM(E34:E36)</f>
        <v>0</v>
      </c>
      <c r="F37" s="3">
        <f aca="true" t="shared" si="10" ref="F37:Q37">SUM(F34:F36)</f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3">
        <f t="shared" si="10"/>
        <v>0</v>
      </c>
      <c r="K37" s="3">
        <f t="shared" si="10"/>
        <v>0</v>
      </c>
      <c r="L37" s="3">
        <f t="shared" si="10"/>
        <v>0</v>
      </c>
      <c r="M37" s="3">
        <f t="shared" si="10"/>
        <v>0</v>
      </c>
      <c r="N37" s="3">
        <f t="shared" si="10"/>
        <v>0</v>
      </c>
      <c r="O37" s="3">
        <f t="shared" si="10"/>
        <v>0</v>
      </c>
      <c r="P37" s="3">
        <f t="shared" si="10"/>
        <v>0</v>
      </c>
      <c r="Q37" s="3">
        <f t="shared" si="10"/>
        <v>0</v>
      </c>
    </row>
    <row r="38" spans="2:17" ht="13.5" customHeight="1">
      <c r="B38" s="51"/>
      <c r="C38" s="62" t="s">
        <v>35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f>P38</f>
        <v>0</v>
      </c>
    </row>
    <row r="39" spans="2:17" ht="13.5" customHeight="1">
      <c r="B39" s="40"/>
      <c r="C39" s="64" t="s">
        <v>36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>
        <f>P39</f>
        <v>0</v>
      </c>
    </row>
    <row r="40" spans="2:17" ht="13.5" customHeight="1">
      <c r="B40" s="40" t="s">
        <v>37</v>
      </c>
      <c r="C40" s="65"/>
      <c r="D40" s="3">
        <f>SUM(D38:D39)</f>
        <v>0</v>
      </c>
      <c r="E40" s="3">
        <f>SUM(E38:E39)</f>
        <v>0</v>
      </c>
      <c r="F40" s="3">
        <f aca="true" t="shared" si="11" ref="F40:Q40">SUM(F38:F39)</f>
        <v>0</v>
      </c>
      <c r="G40" s="3">
        <f t="shared" si="11"/>
        <v>0</v>
      </c>
      <c r="H40" s="3">
        <f t="shared" si="11"/>
        <v>0</v>
      </c>
      <c r="I40" s="3">
        <f t="shared" si="11"/>
        <v>0</v>
      </c>
      <c r="J40" s="3">
        <f t="shared" si="11"/>
        <v>0</v>
      </c>
      <c r="K40" s="3">
        <f t="shared" si="11"/>
        <v>0</v>
      </c>
      <c r="L40" s="3">
        <f t="shared" si="11"/>
        <v>0</v>
      </c>
      <c r="M40" s="3">
        <f t="shared" si="11"/>
        <v>0</v>
      </c>
      <c r="N40" s="3">
        <f t="shared" si="11"/>
        <v>0</v>
      </c>
      <c r="O40" s="3">
        <f t="shared" si="11"/>
        <v>0</v>
      </c>
      <c r="P40" s="3">
        <f t="shared" si="11"/>
        <v>0</v>
      </c>
      <c r="Q40" s="3">
        <f t="shared" si="11"/>
        <v>0</v>
      </c>
    </row>
    <row r="41" spans="2:17" ht="13.5" customHeight="1">
      <c r="B41" s="31" t="s">
        <v>38</v>
      </c>
      <c r="C41" s="33"/>
      <c r="D41" s="3">
        <f>D37-D40</f>
        <v>0</v>
      </c>
      <c r="E41" s="3">
        <f>E37-E40</f>
        <v>0</v>
      </c>
      <c r="F41" s="3">
        <f>F37-F40</f>
        <v>0</v>
      </c>
      <c r="G41" s="3">
        <f aca="true" t="shared" si="12" ref="G41:Q41">G37-G40</f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</row>
    <row r="42" spans="2:17" ht="13.5" customHeight="1">
      <c r="B42" s="66" t="s">
        <v>22</v>
      </c>
      <c r="C42" s="50"/>
      <c r="D42" s="67"/>
      <c r="E42" s="3">
        <f>D42+E24+E25-E26-E27</f>
        <v>-499</v>
      </c>
      <c r="F42" s="3">
        <f>E42+F24+F25-F26-F27</f>
        <v>-998</v>
      </c>
      <c r="G42" s="3">
        <f aca="true" t="shared" si="13" ref="G42:P42">F42+G24+G25-G26-G27</f>
        <v>-1497</v>
      </c>
      <c r="H42" s="3">
        <f t="shared" si="13"/>
        <v>-1996</v>
      </c>
      <c r="I42" s="3">
        <f t="shared" si="13"/>
        <v>-2495</v>
      </c>
      <c r="J42" s="3">
        <f t="shared" si="13"/>
        <v>6</v>
      </c>
      <c r="K42" s="3">
        <f t="shared" si="13"/>
        <v>-493</v>
      </c>
      <c r="L42" s="3">
        <f t="shared" si="13"/>
        <v>-992</v>
      </c>
      <c r="M42" s="3">
        <f t="shared" si="13"/>
        <v>-1491</v>
      </c>
      <c r="N42" s="3">
        <f t="shared" si="13"/>
        <v>-1990</v>
      </c>
      <c r="O42" s="3">
        <f t="shared" si="13"/>
        <v>-5489</v>
      </c>
      <c r="P42" s="3">
        <f t="shared" si="13"/>
        <v>-2988</v>
      </c>
      <c r="Q42" s="3">
        <f>P42</f>
        <v>-2988</v>
      </c>
    </row>
    <row r="43" spans="2:17" ht="13.5" customHeight="1">
      <c r="B43" s="49"/>
      <c r="C43" s="50" t="s">
        <v>39</v>
      </c>
      <c r="D43" s="4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">
        <f>P43</f>
        <v>0</v>
      </c>
    </row>
    <row r="44" spans="2:17" ht="12">
      <c r="B44" s="1" t="s">
        <v>40</v>
      </c>
      <c r="C44" s="27"/>
      <c r="P44" s="68"/>
      <c r="Q44" s="68"/>
    </row>
  </sheetData>
  <sheetProtection/>
  <mergeCells count="3">
    <mergeCell ref="B1:C2"/>
    <mergeCell ref="D1:G2"/>
    <mergeCell ref="B5:D5"/>
  </mergeCells>
  <printOptions horizontalCentered="1" verticalCentered="1"/>
  <pageMargins left="0.3937007874015748" right="0.3937007874015748" top="0.6692913385826772" bottom="0.3937007874015748" header="0.3937007874015748" footer="0.3937007874015748"/>
  <pageSetup blackAndWhite="1" fitToWidth="0" fitToHeight="1" horizontalDpi="360" verticalDpi="360" orientation="landscape" paperSize="9" scale="96" r:id="rId1"/>
  <headerFooter alignWithMargins="0">
    <oddHeader>&amp;C&amp;"ＭＳ ゴシック,標準"&amp;16資金繰表&amp;R&amp;D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髙多　篤志</dc:creator>
  <cp:keywords/>
  <dc:description/>
  <cp:lastModifiedBy>髙多　篤志</cp:lastModifiedBy>
  <cp:lastPrinted>2021-11-04T09:10:28Z</cp:lastPrinted>
  <dcterms:created xsi:type="dcterms:W3CDTF">2019-05-20T00:03:17Z</dcterms:created>
  <dcterms:modified xsi:type="dcterms:W3CDTF">2021-11-04T09:10:39Z</dcterms:modified>
  <cp:category/>
  <cp:version/>
  <cp:contentType/>
  <cp:contentStatus/>
</cp:coreProperties>
</file>