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194\Documents\各種ダウンロード\"/>
    </mc:Choice>
  </mc:AlternateContent>
  <xr:revisionPtr revIDLastSave="0" documentId="13_ncr:1_{EF6C7A02-7F20-4ECF-8EE3-9297DB1CBB5B}" xr6:coauthVersionLast="45" xr6:coauthVersionMax="45" xr10:uidLastSave="{00000000-0000-0000-0000-000000000000}"/>
  <bookViews>
    <workbookView xWindow="-120" yWindow="-120" windowWidth="29040" windowHeight="15840" tabRatio="727" xr2:uid="{00000000-000D-0000-FFFF-FFFF00000000}"/>
  </bookViews>
  <sheets>
    <sheet name="３４　賃貸物件明細" sheetId="4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[2]当庫歴史!#REF!</definedName>
    <definedName name="__123Graph_LBL_A" hidden="1">[2]当庫歴史!#REF!</definedName>
    <definedName name="__123Graph_X" hidden="1">[2]当庫歴史!#REF!</definedName>
    <definedName name="__123Graph_Xﾛｰﾝ残高" hidden="1">#REF!</definedName>
    <definedName name="_1_123Grap" hidden="1">'[1]S型 H7'!#REF!</definedName>
    <definedName name="_2_123Grap" hidden="1">'[1]S型 H7'!#REF!</definedName>
    <definedName name="_3_123Graph_LB" hidden="1">'[1]S型 H7'!#REF!</definedName>
    <definedName name="_Key1" hidden="1">[3]会員名簿!$B$3</definedName>
    <definedName name="_Order1" hidden="1">255</definedName>
    <definedName name="_Sort" hidden="1">[3]会員名簿!$B$3:$H$42</definedName>
    <definedName name="D_LOG_印字_CANCEL">[4]!D_LOG_印字_CANCEL</definedName>
    <definedName name="D_LOG_印字OK">[4]!D_LOG_印字OK</definedName>
    <definedName name="D_LOG_年月指定">[4]!D_LOG_年月指定</definedName>
    <definedName name="D_LOG_年月指定_CANCEL">[4]!D_LOG_年月指定_CANCEL</definedName>
    <definedName name="D_LOG_年月指定_OK">[4]!D_LOG_年月指定_OK</definedName>
    <definedName name="D_SPN_SELECT">[4]!D_SPN_SELECT</definedName>
    <definedName name="DILOG_印字_CANCEL">[5]!DILOG_印字_CANCEL</definedName>
    <definedName name="DILOG_印字OK">[5]!DILOG_印字OK</definedName>
    <definedName name="DILOG_指定_SET">[5]!DILOG_指定_SET</definedName>
    <definedName name="DILOG_担当者開始_SET">[5]!DILOG_担当者開始_SET</definedName>
    <definedName name="DILOG_担当者終了_SET">[5]!DILOG_担当者終了_SET</definedName>
    <definedName name="DILOG_担当者範囲_CANCEL">[5]!DILOG_担当者範囲_CANCEL</definedName>
    <definedName name="DILOG_担当者範囲_OK">[5]!DILOG_担当者範囲_OK</definedName>
    <definedName name="DILOG_店舗指定_CANCEL">[5]!DILOG_店舗指定_CANCEL</definedName>
    <definedName name="DILOG_店舗指定_OK">[5]!DILOG_店舗指定_OK</definedName>
    <definedName name="DILOG_年月指定">[5]!DILOG_年月指定</definedName>
    <definedName name="DILOG_年月指定_CANCEL">[5]!DILOG_年月指定_CANCEL</definedName>
    <definedName name="DILOG_年月指定_OK">[5]!DILOG_年月指定_OK</definedName>
    <definedName name="DLOG_PRT_CANCEL">[6]!DLOG_PRT_CANCEL</definedName>
    <definedName name="DLOG_PRT_OK">[6]!DLOG_PRT_OK</definedName>
    <definedName name="DLOG_印字_CANCEL">[7]!DLOG_印字_CANCEL</definedName>
    <definedName name="DLOG_印字OK">[7]!DLOG_印字OK</definedName>
    <definedName name="dlog_印字指定_CANCEL">[8]!dlog_印字指定_CANCEL</definedName>
    <definedName name="dlog_印字指定_OK">[8]!dlog_印字指定_OK</definedName>
    <definedName name="DLOG_開始_SET">[7]!DLOG_開始_SET</definedName>
    <definedName name="DLOG_終了_SET">[7]!DLOG_終了_SET</definedName>
    <definedName name="DLOG_条件指定_cancel">[6]!DLOG_条件指定_cancel</definedName>
    <definedName name="DLOG_条件指定_OK">[6]!DLOG_条件指定_OK</definedName>
    <definedName name="DLOG_担当者開始_SET">[4]!DLOG_担当者開始_SET</definedName>
    <definedName name="DLOG_担当者終了_SET">[4]!DLOG_担当者終了_SET</definedName>
    <definedName name="DLOG_担当者範囲_CANCEL">[4]!DLOG_担当者範囲_CANCEL</definedName>
    <definedName name="DLOG_担当者範囲_OK">[4]!DLOG_担当者範囲_OK</definedName>
    <definedName name="DLOG_店舗開始_SET">[4]!DLOG_店舗開始_SET</definedName>
    <definedName name="DLOG_店舗終了_SET">[4]!DLOG_店舗終了_SET</definedName>
    <definedName name="DLOG_店舗範囲_CANCEL">[4]!DLOG_店舗範囲_CANCEL</definedName>
    <definedName name="DLOG_店舗範囲_OK">[4]!DLOG_店舗範囲_OK</definedName>
    <definedName name="DLOG_年月指定">[7]!DLOG_年月指定</definedName>
    <definedName name="DLOG_年月指定_CANCEL">[7]!DLOG_年月指定_CANCEL</definedName>
    <definedName name="DLOG_年月指定_OK">[7]!DLOG_年月指定_OK</definedName>
    <definedName name="DLOG_範囲指定_CANCEL">[7]!DLOG_範囲指定_CANCEL</definedName>
    <definedName name="DLOG_範囲指定_OK">[7]!DLOG_範囲指定_OK</definedName>
    <definedName name="DSPN_SELECT">[5]!DSPN_SELECT</definedName>
    <definedName name="INDEX_SET">[8]!INDEX_SET</definedName>
    <definedName name="INDEX_TANTO_SET">[9]!INDEX_TANTO_SET</definedName>
    <definedName name="INDEX_TENPO_SET">[9]!INDEX_TENPO_SET</definedName>
    <definedName name="LISTINDEX_CHIKU_SET">[6]!LISTINDEX_CHIKU_SET</definedName>
    <definedName name="LISTINDEX_TENPO_SET">[6]!LISTINDEX_TENPO_SET</definedName>
    <definedName name="_xlnm.Print_Area" localSheetId="0">'３４　賃貸物件明細'!$A$1:$Y$19</definedName>
    <definedName name="SPN_PRT_SELECT">[6]!SPN_PRT_SELECT</definedName>
    <definedName name="SPN_SELECT">[7]!SPN_SELECT</definedName>
    <definedName name="spn_部数_SELECT">[8]!spn_部数_SELECT</definedName>
    <definedName name="開始_SET">[7]!DLOG_開始_SET</definedName>
    <definedName name="㈱吉野商店">[10]★2019年度!$B$228</definedName>
    <definedName name="手貸延滞_延滞開始_SET">[11]!手貸延滞_延滞開始_SET</definedName>
    <definedName name="手貸延滞_延滞終了_SET">[11]!手貸延滞_延滞終了_SET</definedName>
    <definedName name="手貸延滞_店舗開始_SET">[11]!手貸延滞_店舗開始_SET</definedName>
    <definedName name="手貸延滞_店舗終了_SET">[11]!手貸延滞_店舗終了_SET</definedName>
    <definedName name="手貸延滞_範囲指定_CANCEL">[11]!手貸延滞_範囲指定_CANCEL</definedName>
    <definedName name="手貸延滞_範囲指定_OK">[11]!手貸延滞_範囲指定_OK</definedName>
    <definedName name="手貸延滞_融資開始_SET">[11]!手貸延滞_融資開始_SET</definedName>
    <definedName name="手貸延滞_融資終了_SET">[11]!手貸延滞_融資終了_SET</definedName>
    <definedName name="終了_SET">[7]!DLOG_終了_SET</definedName>
    <definedName name="証貸新規_金額_SET">[12]!証貸新規_金額_SET</definedName>
    <definedName name="証貸新規_店舗開始_SET">[12]!証貸新規_店舗開始_SET</definedName>
    <definedName name="証貸新規_店舗終了_SET">[12]!証貸新規_店舗終了_SET</definedName>
    <definedName name="証貸新規_年月指定">[12]!証貸新規_年月指定</definedName>
    <definedName name="証貸新規_年月指定_CANCEL">[12]!証貸新規_年月指定_CANCEL</definedName>
    <definedName name="証貸新規_年月指定_OK">[12]!証貸新規_年月指定_OK</definedName>
    <definedName name="証貸新規_範囲指定_CANCEL">[12]!証貸新規_範囲指定_CANCEL</definedName>
    <definedName name="証貸新規_範囲指定_OK">[12]!証貸新規_範囲指定_OK</definedName>
    <definedName name="証貸新規_融資開始_SET">[12]!証貸新規_融資開始_SET</definedName>
    <definedName name="証貸新規_融資終了_SET">[12]!証貸新規_融資終了_SET</definedName>
    <definedName name="条件指定_cancel">[9]!条件指定_cancel</definedName>
    <definedName name="条件指定_OK">[9]!条件指定_OK</definedName>
    <definedName name="定期Ｓ" hidden="1">'[2]S型 H7'!#REF!</definedName>
    <definedName name="店舗指定_cancel">[8]!店舗指定_cancel</definedName>
    <definedName name="店舗指定_OK">[8]!店舗指定_OK</definedName>
    <definedName name="範囲指定_CANCEL">[7]!DLOG_範囲指定_CANCEL</definedName>
    <definedName name="範囲指定_OK">[7]!DLOG_範囲指定_OK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41" l="1"/>
  <c r="M4" i="41"/>
  <c r="K5" i="41"/>
  <c r="M5" i="41"/>
  <c r="K6" i="41"/>
  <c r="M6" i="41"/>
  <c r="K7" i="41"/>
  <c r="M7" i="41"/>
  <c r="K8" i="41"/>
  <c r="M8" i="41"/>
  <c r="K9" i="41"/>
  <c r="M9" i="41"/>
  <c r="K10" i="41"/>
  <c r="M10" i="41"/>
  <c r="K11" i="41"/>
  <c r="M11" i="41"/>
  <c r="K12" i="41"/>
  <c r="M12" i="41"/>
  <c r="K13" i="41"/>
  <c r="M13" i="41"/>
  <c r="K14" i="41"/>
  <c r="M14" i="41"/>
  <c r="K15" i="41"/>
  <c r="M15" i="41"/>
  <c r="K16" i="41"/>
  <c r="M16" i="41"/>
  <c r="F17" i="41"/>
  <c r="G17" i="41"/>
  <c r="J17" i="41"/>
  <c r="L17" i="41"/>
  <c r="O17" i="41"/>
  <c r="P17" i="41"/>
  <c r="Q17" i="41"/>
  <c r="W17" i="41"/>
  <c r="X17" i="41"/>
  <c r="K17" i="41"/>
  <c r="M17" i="41"/>
</calcChain>
</file>

<file path=xl/sharedStrings.xml><?xml version="1.0" encoding="utf-8"?>
<sst xmlns="http://schemas.openxmlformats.org/spreadsheetml/2006/main" count="66" uniqueCount="40">
  <si>
    <t>家賃収入</t>
  </si>
  <si>
    <r>
      <t>◆賃貸物件明細及び所有不動産・借入明細</t>
    </r>
    <r>
      <rPr>
        <sz val="14"/>
        <rFont val="Times New Roman"/>
        <family val="1"/>
      </rPr>
      <t/>
    </r>
    <rPh sb="1" eb="3">
      <t>チンタイ</t>
    </rPh>
    <rPh sb="3" eb="5">
      <t>ブッケン</t>
    </rPh>
    <rPh sb="5" eb="7">
      <t>メイサイ</t>
    </rPh>
    <rPh sb="7" eb="8">
      <t>オヨ</t>
    </rPh>
    <rPh sb="9" eb="11">
      <t>ショユウ</t>
    </rPh>
    <rPh sb="11" eb="14">
      <t>フドウサン</t>
    </rPh>
    <rPh sb="15" eb="17">
      <t>カリイレ</t>
    </rPh>
    <rPh sb="17" eb="19">
      <t>メイサイ</t>
    </rPh>
    <phoneticPr fontId="2"/>
  </si>
  <si>
    <t>金額単位：千円</t>
    <rPh sb="0" eb="2">
      <t>キンガク</t>
    </rPh>
    <rPh sb="2" eb="4">
      <t>タンイ</t>
    </rPh>
    <rPh sb="5" eb="7">
      <t>センエン</t>
    </rPh>
    <phoneticPr fontId="2"/>
  </si>
  <si>
    <t>取扱金融機関</t>
    <rPh sb="0" eb="2">
      <t>トリアツカイ</t>
    </rPh>
    <rPh sb="2" eb="4">
      <t>キンユウ</t>
    </rPh>
    <rPh sb="4" eb="6">
      <t>キカン</t>
    </rPh>
    <phoneticPr fontId="2"/>
  </si>
  <si>
    <t>一括借上等</t>
    <rPh sb="0" eb="2">
      <t>イッカツ</t>
    </rPh>
    <rPh sb="2" eb="4">
      <t>カリア</t>
    </rPh>
    <rPh sb="4" eb="5">
      <t>トウ</t>
    </rPh>
    <phoneticPr fontId="2"/>
  </si>
  <si>
    <t>当初</t>
    <rPh sb="0" eb="2">
      <t>トウショ</t>
    </rPh>
    <phoneticPr fontId="2"/>
  </si>
  <si>
    <t>返　済</t>
    <rPh sb="0" eb="1">
      <t>ヘン</t>
    </rPh>
    <rPh sb="2" eb="3">
      <t>スミ</t>
    </rPh>
    <phoneticPr fontId="2"/>
  </si>
  <si>
    <t>期　</t>
    <rPh sb="0" eb="1">
      <t>キ</t>
    </rPh>
    <phoneticPr fontId="2"/>
  </si>
  <si>
    <t>当　初</t>
    <rPh sb="0" eb="1">
      <t>トウ</t>
    </rPh>
    <rPh sb="2" eb="3">
      <t>ショ</t>
    </rPh>
    <phoneticPr fontId="2"/>
  </si>
  <si>
    <t>残　高</t>
    <rPh sb="0" eb="1">
      <t>ザン</t>
    </rPh>
    <rPh sb="2" eb="3">
      <t>コウ</t>
    </rPh>
    <phoneticPr fontId="2"/>
  </si>
  <si>
    <t>利　率</t>
    <rPh sb="0" eb="1">
      <t>リ</t>
    </rPh>
    <rPh sb="2" eb="3">
      <t>リツ</t>
    </rPh>
    <phoneticPr fontId="2"/>
  </si>
  <si>
    <t>変動</t>
    <rPh sb="0" eb="2">
      <t>ヘンドウ</t>
    </rPh>
    <phoneticPr fontId="2"/>
  </si>
  <si>
    <t>毎月</t>
    <rPh sb="0" eb="2">
      <t>マイツキ</t>
    </rPh>
    <phoneticPr fontId="2"/>
  </si>
  <si>
    <t>年間返済</t>
    <rPh sb="0" eb="2">
      <t>ネンカン</t>
    </rPh>
    <phoneticPr fontId="2"/>
  </si>
  <si>
    <t>所在地</t>
    <rPh sb="0" eb="3">
      <t>ショザイチ</t>
    </rPh>
    <phoneticPr fontId="2"/>
  </si>
  <si>
    <t>満室</t>
    <rPh sb="0" eb="2">
      <t>マンシツ</t>
    </rPh>
    <phoneticPr fontId="2"/>
  </si>
  <si>
    <t>入居　　状況</t>
    <rPh sb="0" eb="2">
      <t>ニュウキョ</t>
    </rPh>
    <rPh sb="4" eb="6">
      <t>ジョウキョウ</t>
    </rPh>
    <phoneticPr fontId="2"/>
  </si>
  <si>
    <t>入居率</t>
    <rPh sb="0" eb="2">
      <t>ニュウキョ</t>
    </rPh>
    <rPh sb="2" eb="3">
      <t>リツ</t>
    </rPh>
    <phoneticPr fontId="2"/>
  </si>
  <si>
    <t>棟数</t>
    <rPh sb="0" eb="1">
      <t>トウ</t>
    </rPh>
    <rPh sb="1" eb="2">
      <t>スウ</t>
    </rPh>
    <phoneticPr fontId="2"/>
  </si>
  <si>
    <t>面　　積</t>
    <rPh sb="0" eb="1">
      <t>メン</t>
    </rPh>
    <rPh sb="3" eb="4">
      <t>セキ</t>
    </rPh>
    <phoneticPr fontId="2"/>
  </si>
  <si>
    <t>固定資産評価額</t>
    <rPh sb="0" eb="2">
      <t>コテイ</t>
    </rPh>
    <rPh sb="2" eb="4">
      <t>シサン</t>
    </rPh>
    <phoneticPr fontId="2"/>
  </si>
  <si>
    <t>物件番号</t>
    <rPh sb="0" eb="2">
      <t>ブッケン</t>
    </rPh>
    <rPh sb="2" eb="4">
      <t>バンゴウ</t>
    </rPh>
    <phoneticPr fontId="2"/>
  </si>
  <si>
    <t>家賃保証先</t>
    <rPh sb="0" eb="2">
      <t>ヤチン</t>
    </rPh>
    <rPh sb="2" eb="4">
      <t>ホショウ</t>
    </rPh>
    <rPh sb="4" eb="5">
      <t>サキ</t>
    </rPh>
    <phoneticPr fontId="2"/>
  </si>
  <si>
    <t>借入日</t>
    <phoneticPr fontId="2"/>
  </si>
  <si>
    <t>期　限</t>
    <rPh sb="0" eb="1">
      <t>キ</t>
    </rPh>
    <phoneticPr fontId="2"/>
  </si>
  <si>
    <t>間</t>
    <phoneticPr fontId="2"/>
  </si>
  <si>
    <t>借入金額</t>
    <phoneticPr fontId="2"/>
  </si>
  <si>
    <t>周期</t>
    <rPh sb="0" eb="2">
      <t>シュウキ</t>
    </rPh>
    <phoneticPr fontId="2"/>
  </si>
  <si>
    <t>返済額</t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</si>
  <si>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</si>
  <si>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</si>
  <si>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㎡</t>
    <phoneticPr fontId="2"/>
  </si>
  <si>
    <t>㎡</t>
    <phoneticPr fontId="2"/>
  </si>
  <si>
    <t>＿は当庫の評価額</t>
    <rPh sb="2" eb="4">
      <t>トウコ</t>
    </rPh>
    <rPh sb="5" eb="7">
      <t>ヒョウカ</t>
    </rPh>
    <rPh sb="7" eb="8">
      <t>ガク</t>
    </rPh>
    <phoneticPr fontId="2"/>
  </si>
  <si>
    <t>合　　　計</t>
    <rPh sb="0" eb="1">
      <t>ゴウ</t>
    </rPh>
    <rPh sb="4" eb="5">
      <t>ケイ</t>
    </rPh>
    <phoneticPr fontId="2"/>
  </si>
  <si>
    <t>余剰金</t>
    <rPh sb="0" eb="3">
      <t>ヨジョウキン</t>
    </rPh>
    <phoneticPr fontId="2"/>
  </si>
  <si>
    <t>金額（A)</t>
    <rPh sb="0" eb="2">
      <t>キンガク</t>
    </rPh>
    <phoneticPr fontId="2"/>
  </si>
  <si>
    <t>年間（B)</t>
    <rPh sb="0" eb="2">
      <t>ネンカン</t>
    </rPh>
    <phoneticPr fontId="2"/>
  </si>
  <si>
    <t>（B)－（A)</t>
    <phoneticPr fontId="2"/>
  </si>
  <si>
    <t>R  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</si>
</sst>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0.000%"/>
    <numFmt numFmtId="177" formatCode="gee\.mm\.dd"/>
    <numFmt numFmtId="178" formatCode="#,##0_ ;[Red]\-#,##0\ "/>
    <numFmt numFmtId="179" formatCode="#,##0;\-#,##0;&quot;-&quot;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u/>
      <sz val="10"/>
      <name val="Meiryo UI"/>
      <family val="3"/>
      <charset val="128"/>
    </font>
    <font>
      <sz val="14"/>
      <name val="Times New Roman"/>
      <family val="1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79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8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4" fillId="0" borderId="0"/>
    <xf numFmtId="0" fontId="15" fillId="0" borderId="0">
      <alignment vertical="center"/>
    </xf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3" fillId="0" borderId="0"/>
  </cellStyleXfs>
  <cellXfs count="172">
    <xf numFmtId="0" fontId="0" fillId="0" borderId="0" xfId="0"/>
    <xf numFmtId="42" fontId="5" fillId="0" borderId="0" xfId="20" applyNumberFormat="1" applyFont="1" applyAlignment="1">
      <alignment vertical="center"/>
    </xf>
    <xf numFmtId="0" fontId="4" fillId="0" borderId="0" xfId="20" applyFont="1" applyAlignment="1">
      <alignment horizontal="right"/>
    </xf>
    <xf numFmtId="42" fontId="4" fillId="0" borderId="3" xfId="20" applyNumberFormat="1" applyFont="1" applyBorder="1" applyAlignment="1">
      <alignment horizontal="center" vertical="center"/>
    </xf>
    <xf numFmtId="0" fontId="4" fillId="0" borderId="3" xfId="20" applyFont="1" applyBorder="1" applyAlignment="1">
      <alignment horizontal="center" vertical="center"/>
    </xf>
    <xf numFmtId="0" fontId="4" fillId="0" borderId="4" xfId="20" applyFont="1" applyBorder="1" applyAlignment="1">
      <alignment horizontal="center" vertical="center"/>
    </xf>
    <xf numFmtId="0" fontId="4" fillId="0" borderId="5" xfId="20" applyFont="1" applyBorder="1" applyAlignment="1">
      <alignment horizontal="center" vertical="center" textRotation="255"/>
    </xf>
    <xf numFmtId="38" fontId="4" fillId="0" borderId="3" xfId="9" applyFont="1" applyBorder="1" applyAlignment="1">
      <alignment horizontal="center" vertical="center"/>
    </xf>
    <xf numFmtId="38" fontId="4" fillId="0" borderId="3" xfId="9" applyFont="1" applyBorder="1" applyAlignment="1">
      <alignment horizontal="center" vertical="center" wrapText="1"/>
    </xf>
    <xf numFmtId="176" fontId="4" fillId="0" borderId="5" xfId="5" applyNumberFormat="1" applyFont="1" applyBorder="1" applyAlignment="1">
      <alignment horizontal="center" vertical="center"/>
    </xf>
    <xf numFmtId="38" fontId="4" fillId="0" borderId="4" xfId="9" applyFont="1" applyBorder="1" applyAlignment="1">
      <alignment horizontal="centerContinuous" vertical="center"/>
    </xf>
    <xf numFmtId="38" fontId="4" fillId="0" borderId="5" xfId="9" applyFont="1" applyBorder="1" applyAlignment="1">
      <alignment horizontal="centerContinuous" vertical="center"/>
    </xf>
    <xf numFmtId="38" fontId="4" fillId="0" borderId="3" xfId="9" applyFont="1" applyBorder="1" applyAlignment="1">
      <alignment horizontal="centerContinuous" vertical="center"/>
    </xf>
    <xf numFmtId="0" fontId="4" fillId="0" borderId="4" xfId="20" applyFont="1" applyBorder="1" applyAlignment="1">
      <alignment horizontal="centerContinuous" vertical="center"/>
    </xf>
    <xf numFmtId="0" fontId="4" fillId="0" borderId="6" xfId="20" applyFont="1" applyBorder="1" applyAlignment="1">
      <alignment horizontal="center" vertical="center"/>
    </xf>
    <xf numFmtId="0" fontId="4" fillId="0" borderId="7" xfId="2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38" fontId="4" fillId="0" borderId="6" xfId="9" applyFont="1" applyBorder="1" applyAlignment="1">
      <alignment horizontal="center" vertical="center"/>
    </xf>
    <xf numFmtId="176" fontId="4" fillId="0" borderId="8" xfId="5" applyNumberFormat="1" applyFont="1" applyBorder="1" applyAlignment="1">
      <alignment horizontal="center" vertical="center"/>
    </xf>
    <xf numFmtId="38" fontId="4" fillId="0" borderId="7" xfId="9" applyFont="1" applyBorder="1" applyAlignment="1">
      <alignment horizontal="center" vertical="center"/>
    </xf>
    <xf numFmtId="38" fontId="4" fillId="0" borderId="8" xfId="9" applyFont="1" applyBorder="1" applyAlignment="1">
      <alignment horizontal="center" vertical="center"/>
    </xf>
    <xf numFmtId="38" fontId="4" fillId="0" borderId="9" xfId="9" applyFont="1" applyBorder="1" applyAlignment="1">
      <alignment horizontal="center" vertical="center"/>
    </xf>
    <xf numFmtId="0" fontId="4" fillId="0" borderId="10" xfId="20" applyFont="1" applyBorder="1" applyAlignment="1">
      <alignment horizontal="centerContinuous" vertical="center"/>
    </xf>
    <xf numFmtId="40" fontId="4" fillId="0" borderId="10" xfId="9" applyNumberFormat="1" applyFont="1" applyBorder="1" applyAlignment="1">
      <alignment horizontal="centerContinuous" vertical="center"/>
    </xf>
    <xf numFmtId="38" fontId="4" fillId="0" borderId="11" xfId="9" applyFont="1" applyBorder="1" applyAlignment="1">
      <alignment horizontal="center" vertical="center"/>
    </xf>
    <xf numFmtId="0" fontId="4" fillId="0" borderId="12" xfId="20" applyFont="1" applyFill="1" applyBorder="1" applyAlignment="1">
      <alignment vertical="center"/>
    </xf>
    <xf numFmtId="0" fontId="4" fillId="0" borderId="12" xfId="20" applyFont="1" applyBorder="1" applyAlignment="1">
      <alignment vertical="center"/>
    </xf>
    <xf numFmtId="0" fontId="4" fillId="2" borderId="12" xfId="20" applyFont="1" applyFill="1" applyBorder="1" applyAlignment="1">
      <alignment vertical="center"/>
    </xf>
    <xf numFmtId="178" fontId="4" fillId="0" borderId="11" xfId="20" applyNumberFormat="1" applyFont="1" applyBorder="1" applyAlignment="1">
      <alignment horizontal="center" vertical="center"/>
    </xf>
    <xf numFmtId="38" fontId="4" fillId="0" borderId="0" xfId="9" applyFont="1" applyBorder="1" applyAlignment="1">
      <alignment vertical="center"/>
    </xf>
    <xf numFmtId="38" fontId="4" fillId="0" borderId="6" xfId="9" applyFont="1" applyBorder="1" applyAlignment="1">
      <alignment horizontal="center" vertical="center" shrinkToFit="1"/>
    </xf>
    <xf numFmtId="42" fontId="4" fillId="0" borderId="0" xfId="20" applyNumberFormat="1" applyFont="1" applyAlignment="1">
      <alignment vertical="center"/>
    </xf>
    <xf numFmtId="0" fontId="4" fillId="0" borderId="0" xfId="20" applyFont="1" applyAlignment="1">
      <alignment horizontal="center" vertical="center"/>
    </xf>
    <xf numFmtId="38" fontId="4" fillId="0" borderId="0" xfId="9" applyFont="1" applyAlignment="1">
      <alignment vertical="center"/>
    </xf>
    <xf numFmtId="176" fontId="4" fillId="0" borderId="0" xfId="5" applyNumberFormat="1" applyFont="1" applyAlignment="1">
      <alignment vertical="center"/>
    </xf>
    <xf numFmtId="0" fontId="4" fillId="0" borderId="0" xfId="20" applyFont="1" applyAlignment="1">
      <alignment vertical="center"/>
    </xf>
    <xf numFmtId="40" fontId="4" fillId="0" borderId="0" xfId="9" applyNumberFormat="1" applyFont="1" applyAlignment="1">
      <alignment vertical="center"/>
    </xf>
    <xf numFmtId="0" fontId="4" fillId="0" borderId="13" xfId="20" applyFont="1" applyBorder="1" applyAlignment="1">
      <alignment horizontal="centerContinuous" vertical="center"/>
    </xf>
    <xf numFmtId="40" fontId="4" fillId="0" borderId="4" xfId="9" applyNumberFormat="1" applyFont="1" applyBorder="1" applyAlignment="1">
      <alignment horizontal="centerContinuous" vertical="center"/>
    </xf>
    <xf numFmtId="0" fontId="4" fillId="0" borderId="0" xfId="20" applyFont="1" applyBorder="1" applyAlignment="1">
      <alignment horizontal="center" vertical="center" textRotation="255"/>
    </xf>
    <xf numFmtId="55" fontId="4" fillId="0" borderId="6" xfId="9" applyNumberFormat="1" applyFont="1" applyBorder="1" applyAlignment="1">
      <alignment horizontal="center" vertical="center"/>
    </xf>
    <xf numFmtId="0" fontId="4" fillId="0" borderId="14" xfId="2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 textRotation="255"/>
    </xf>
    <xf numFmtId="42" fontId="4" fillId="0" borderId="15" xfId="20" applyNumberFormat="1" applyFont="1" applyFill="1" applyBorder="1" applyAlignment="1">
      <alignment vertical="center"/>
    </xf>
    <xf numFmtId="42" fontId="4" fillId="0" borderId="15" xfId="20" applyNumberFormat="1" applyFont="1" applyFill="1" applyBorder="1" applyAlignment="1">
      <alignment horizontal="center" vertical="center" wrapText="1"/>
    </xf>
    <xf numFmtId="177" fontId="4" fillId="0" borderId="15" xfId="20" applyNumberFormat="1" applyFont="1" applyFill="1" applyBorder="1" applyAlignment="1">
      <alignment horizontal="center" vertical="center"/>
    </xf>
    <xf numFmtId="177" fontId="4" fillId="0" borderId="16" xfId="20" applyNumberFormat="1" applyFont="1" applyFill="1" applyBorder="1" applyAlignment="1">
      <alignment horizontal="center" vertical="center"/>
    </xf>
    <xf numFmtId="177" fontId="4" fillId="0" borderId="17" xfId="20" applyNumberFormat="1" applyFont="1" applyFill="1" applyBorder="1" applyAlignment="1">
      <alignment horizontal="center" vertical="center"/>
    </xf>
    <xf numFmtId="178" fontId="4" fillId="0" borderId="15" xfId="9" applyNumberFormat="1" applyFont="1" applyFill="1" applyBorder="1" applyAlignment="1">
      <alignment vertical="center"/>
    </xf>
    <xf numFmtId="176" fontId="4" fillId="0" borderId="16" xfId="5" applyNumberFormat="1" applyFont="1" applyFill="1" applyBorder="1" applyAlignment="1">
      <alignment vertical="center"/>
    </xf>
    <xf numFmtId="176" fontId="4" fillId="0" borderId="17" xfId="5" applyNumberFormat="1" applyFont="1" applyFill="1" applyBorder="1" applyAlignment="1">
      <alignment horizontal="center" vertical="center"/>
    </xf>
    <xf numFmtId="178" fontId="4" fillId="0" borderId="16" xfId="9" applyNumberFormat="1" applyFont="1" applyFill="1" applyBorder="1" applyAlignment="1">
      <alignment vertical="center"/>
    </xf>
    <xf numFmtId="178" fontId="4" fillId="0" borderId="17" xfId="9" applyNumberFormat="1" applyFont="1" applyFill="1" applyBorder="1" applyAlignment="1">
      <alignment vertical="center"/>
    </xf>
    <xf numFmtId="0" fontId="4" fillId="0" borderId="16" xfId="20" applyFont="1" applyFill="1" applyBorder="1" applyAlignment="1">
      <alignment vertical="center" wrapText="1"/>
    </xf>
    <xf numFmtId="0" fontId="4" fillId="0" borderId="15" xfId="20" applyFont="1" applyFill="1" applyBorder="1" applyAlignment="1">
      <alignment horizontal="center" vertical="center" wrapText="1"/>
    </xf>
    <xf numFmtId="9" fontId="4" fillId="0" borderId="15" xfId="20" applyNumberFormat="1" applyFont="1" applyFill="1" applyBorder="1" applyAlignment="1">
      <alignment horizontal="center" vertical="center" wrapText="1"/>
    </xf>
    <xf numFmtId="0" fontId="4" fillId="0" borderId="18" xfId="20" applyFont="1" applyFill="1" applyBorder="1" applyAlignment="1">
      <alignment horizontal="center" vertical="center" textRotation="255"/>
    </xf>
    <xf numFmtId="40" fontId="4" fillId="0" borderId="16" xfId="9" applyNumberFormat="1" applyFont="1" applyFill="1" applyBorder="1" applyAlignment="1">
      <alignment vertical="center"/>
    </xf>
    <xf numFmtId="38" fontId="4" fillId="0" borderId="15" xfId="9" applyFont="1" applyFill="1" applyBorder="1" applyAlignment="1">
      <alignment vertical="center"/>
    </xf>
    <xf numFmtId="0" fontId="4" fillId="0" borderId="15" xfId="20" applyFont="1" applyFill="1" applyBorder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20" applyFont="1" applyFill="1" applyAlignment="1">
      <alignment vertical="center"/>
    </xf>
    <xf numFmtId="42" fontId="4" fillId="0" borderId="15" xfId="20" applyNumberFormat="1" applyFont="1" applyBorder="1" applyAlignment="1">
      <alignment vertical="center"/>
    </xf>
    <xf numFmtId="42" fontId="4" fillId="0" borderId="15" xfId="20" applyNumberFormat="1" applyFont="1" applyBorder="1" applyAlignment="1">
      <alignment horizontal="center" vertical="center" wrapText="1"/>
    </xf>
    <xf numFmtId="177" fontId="4" fillId="0" borderId="15" xfId="20" applyNumberFormat="1" applyFont="1" applyBorder="1" applyAlignment="1">
      <alignment horizontal="center" vertical="center"/>
    </xf>
    <xf numFmtId="177" fontId="4" fillId="0" borderId="16" xfId="20" applyNumberFormat="1" applyFont="1" applyBorder="1" applyAlignment="1">
      <alignment horizontal="center" vertical="center"/>
    </xf>
    <xf numFmtId="177" fontId="4" fillId="0" borderId="17" xfId="20" applyNumberFormat="1" applyFont="1" applyBorder="1" applyAlignment="1">
      <alignment horizontal="center" vertical="center"/>
    </xf>
    <xf numFmtId="178" fontId="4" fillId="0" borderId="15" xfId="9" applyNumberFormat="1" applyFont="1" applyBorder="1" applyAlignment="1">
      <alignment vertical="center"/>
    </xf>
    <xf numFmtId="176" fontId="4" fillId="0" borderId="16" xfId="5" applyNumberFormat="1" applyFont="1" applyBorder="1" applyAlignment="1">
      <alignment vertical="center"/>
    </xf>
    <xf numFmtId="176" fontId="4" fillId="0" borderId="17" xfId="5" applyNumberFormat="1" applyFont="1" applyBorder="1" applyAlignment="1">
      <alignment horizontal="center" vertical="center"/>
    </xf>
    <xf numFmtId="178" fontId="4" fillId="0" borderId="17" xfId="9" applyNumberFormat="1" applyFont="1" applyBorder="1" applyAlignment="1">
      <alignment vertical="center"/>
    </xf>
    <xf numFmtId="0" fontId="4" fillId="0" borderId="16" xfId="20" applyFont="1" applyBorder="1" applyAlignment="1">
      <alignment vertical="center" wrapText="1"/>
    </xf>
    <xf numFmtId="0" fontId="4" fillId="0" borderId="15" xfId="20" applyFont="1" applyBorder="1" applyAlignment="1">
      <alignment horizontal="center" vertical="center" wrapText="1"/>
    </xf>
    <xf numFmtId="9" fontId="4" fillId="0" borderId="15" xfId="20" applyNumberFormat="1" applyFont="1" applyBorder="1" applyAlignment="1">
      <alignment horizontal="center" vertical="center" wrapText="1"/>
    </xf>
    <xf numFmtId="0" fontId="4" fillId="0" borderId="18" xfId="20" applyFont="1" applyBorder="1" applyAlignment="1">
      <alignment horizontal="center" vertical="center" textRotation="255"/>
    </xf>
    <xf numFmtId="40" fontId="4" fillId="0" borderId="16" xfId="9" applyNumberFormat="1" applyFont="1" applyBorder="1" applyAlignment="1">
      <alignment vertical="center"/>
    </xf>
    <xf numFmtId="38" fontId="4" fillId="0" borderId="15" xfId="9" applyFont="1" applyBorder="1" applyAlignment="1">
      <alignment vertical="center"/>
    </xf>
    <xf numFmtId="0" fontId="4" fillId="0" borderId="15" xfId="20" applyFont="1" applyBorder="1" applyAlignment="1">
      <alignment horizontal="center" vertical="center"/>
    </xf>
    <xf numFmtId="0" fontId="4" fillId="0" borderId="0" xfId="20" applyFont="1" applyBorder="1" applyAlignment="1">
      <alignment horizontal="center" vertical="center"/>
    </xf>
    <xf numFmtId="42" fontId="4" fillId="0" borderId="15" xfId="20" applyNumberFormat="1" applyFont="1" applyBorder="1" applyAlignment="1">
      <alignment horizontal="center" vertical="center"/>
    </xf>
    <xf numFmtId="178" fontId="4" fillId="0" borderId="16" xfId="9" applyNumberFormat="1" applyFont="1" applyBorder="1" applyAlignment="1">
      <alignment vertical="center"/>
    </xf>
    <xf numFmtId="176" fontId="4" fillId="0" borderId="16" xfId="5" applyNumberFormat="1" applyFont="1" applyBorder="1" applyAlignment="1">
      <alignment horizontal="right" vertical="center" wrapText="1"/>
    </xf>
    <xf numFmtId="178" fontId="6" fillId="0" borderId="17" xfId="9" applyNumberFormat="1" applyFont="1" applyBorder="1" applyAlignment="1">
      <alignment vertical="center"/>
    </xf>
    <xf numFmtId="38" fontId="6" fillId="0" borderId="15" xfId="9" applyFont="1" applyFill="1" applyBorder="1" applyAlignment="1">
      <alignment vertical="center"/>
    </xf>
    <xf numFmtId="42" fontId="4" fillId="0" borderId="15" xfId="20" applyNumberFormat="1" applyFont="1" applyFill="1" applyBorder="1" applyAlignment="1">
      <alignment horizontal="center" vertical="center"/>
    </xf>
    <xf numFmtId="178" fontId="4" fillId="0" borderId="19" xfId="9" applyNumberFormat="1" applyFont="1" applyFill="1" applyBorder="1" applyAlignment="1">
      <alignment vertical="center"/>
    </xf>
    <xf numFmtId="178" fontId="6" fillId="0" borderId="17" xfId="9" applyNumberFormat="1" applyFont="1" applyFill="1" applyBorder="1" applyAlignment="1">
      <alignment vertical="center"/>
    </xf>
    <xf numFmtId="178" fontId="4" fillId="0" borderId="19" xfId="9" applyNumberFormat="1" applyFont="1" applyBorder="1" applyAlignment="1">
      <alignment vertical="center"/>
    </xf>
    <xf numFmtId="0" fontId="4" fillId="2" borderId="15" xfId="20" applyFont="1" applyFill="1" applyBorder="1" applyAlignment="1">
      <alignment horizontal="center" vertical="center"/>
    </xf>
    <xf numFmtId="0" fontId="4" fillId="2" borderId="0" xfId="20" applyFont="1" applyFill="1" applyBorder="1" applyAlignment="1">
      <alignment horizontal="center" vertical="center"/>
    </xf>
    <xf numFmtId="0" fontId="4" fillId="0" borderId="15" xfId="20" applyFont="1" applyBorder="1" applyAlignment="1">
      <alignment vertical="center"/>
    </xf>
    <xf numFmtId="42" fontId="4" fillId="0" borderId="20" xfId="20" applyNumberFormat="1" applyFont="1" applyBorder="1" applyAlignment="1">
      <alignment vertical="center"/>
    </xf>
    <xf numFmtId="42" fontId="4" fillId="0" borderId="20" xfId="20" applyNumberFormat="1" applyFont="1" applyBorder="1" applyAlignment="1">
      <alignment horizontal="center" vertical="center"/>
    </xf>
    <xf numFmtId="177" fontId="4" fillId="0" borderId="20" xfId="20" applyNumberFormat="1" applyFont="1" applyBorder="1" applyAlignment="1">
      <alignment horizontal="center" vertical="center"/>
    </xf>
    <xf numFmtId="177" fontId="4" fillId="0" borderId="21" xfId="20" applyNumberFormat="1" applyFont="1" applyBorder="1" applyAlignment="1">
      <alignment horizontal="center" vertical="center"/>
    </xf>
    <xf numFmtId="177" fontId="4" fillId="0" borderId="22" xfId="20" applyNumberFormat="1" applyFont="1" applyBorder="1" applyAlignment="1">
      <alignment horizontal="center" vertical="center"/>
    </xf>
    <xf numFmtId="178" fontId="4" fillId="0" borderId="20" xfId="9" applyNumberFormat="1" applyFont="1" applyBorder="1" applyAlignment="1">
      <alignment vertical="center"/>
    </xf>
    <xf numFmtId="176" fontId="4" fillId="0" borderId="21" xfId="5" applyNumberFormat="1" applyFont="1" applyBorder="1" applyAlignment="1">
      <alignment vertical="center"/>
    </xf>
    <xf numFmtId="176" fontId="4" fillId="0" borderId="22" xfId="5" applyNumberFormat="1" applyFont="1" applyBorder="1" applyAlignment="1">
      <alignment horizontal="center" vertical="center"/>
    </xf>
    <xf numFmtId="178" fontId="4" fillId="0" borderId="21" xfId="9" applyNumberFormat="1" applyFont="1" applyBorder="1" applyAlignment="1">
      <alignment vertical="center"/>
    </xf>
    <xf numFmtId="178" fontId="4" fillId="0" borderId="22" xfId="9" applyNumberFormat="1" applyFont="1" applyBorder="1" applyAlignment="1">
      <alignment vertical="center"/>
    </xf>
    <xf numFmtId="0" fontId="4" fillId="0" borderId="23" xfId="20" applyFont="1" applyBorder="1" applyAlignment="1">
      <alignment vertical="center" wrapText="1"/>
    </xf>
    <xf numFmtId="0" fontId="4" fillId="0" borderId="20" xfId="20" applyFont="1" applyBorder="1" applyAlignment="1">
      <alignment vertical="center"/>
    </xf>
    <xf numFmtId="40" fontId="4" fillId="0" borderId="21" xfId="9" applyNumberFormat="1" applyFont="1" applyBorder="1" applyAlignment="1">
      <alignment vertical="center"/>
    </xf>
    <xf numFmtId="38" fontId="4" fillId="0" borderId="20" xfId="9" applyFont="1" applyBorder="1" applyAlignment="1">
      <alignment vertical="center"/>
    </xf>
    <xf numFmtId="0" fontId="4" fillId="0" borderId="24" xfId="20" applyFont="1" applyBorder="1" applyAlignment="1">
      <alignment horizontal="center" vertical="center" wrapText="1"/>
    </xf>
    <xf numFmtId="0" fontId="4" fillId="0" borderId="0" xfId="20" applyFont="1" applyBorder="1" applyAlignment="1">
      <alignment horizontal="center" vertical="center" wrapText="1"/>
    </xf>
    <xf numFmtId="0" fontId="4" fillId="0" borderId="18" xfId="20" applyFont="1" applyBorder="1" applyAlignment="1">
      <alignment vertical="center"/>
    </xf>
    <xf numFmtId="42" fontId="4" fillId="0" borderId="24" xfId="20" applyNumberFormat="1" applyFont="1" applyBorder="1" applyAlignment="1">
      <alignment vertical="center"/>
    </xf>
    <xf numFmtId="42" fontId="4" fillId="0" borderId="24" xfId="20" applyNumberFormat="1" applyFont="1" applyBorder="1" applyAlignment="1">
      <alignment horizontal="center" vertical="center"/>
    </xf>
    <xf numFmtId="177" fontId="4" fillId="0" borderId="24" xfId="20" applyNumberFormat="1" applyFont="1" applyBorder="1" applyAlignment="1">
      <alignment horizontal="center" vertical="center"/>
    </xf>
    <xf numFmtId="177" fontId="4" fillId="0" borderId="23" xfId="20" applyNumberFormat="1" applyFont="1" applyBorder="1" applyAlignment="1">
      <alignment horizontal="center" vertical="center"/>
    </xf>
    <xf numFmtId="177" fontId="4" fillId="0" borderId="9" xfId="20" applyNumberFormat="1" applyFont="1" applyBorder="1" applyAlignment="1">
      <alignment horizontal="center" vertical="center"/>
    </xf>
    <xf numFmtId="178" fontId="4" fillId="0" borderId="24" xfId="9" applyNumberFormat="1" applyFont="1" applyBorder="1" applyAlignment="1">
      <alignment vertical="center"/>
    </xf>
    <xf numFmtId="176" fontId="4" fillId="0" borderId="23" xfId="5" applyNumberFormat="1" applyFont="1" applyBorder="1" applyAlignment="1">
      <alignment vertical="center"/>
    </xf>
    <xf numFmtId="176" fontId="4" fillId="0" borderId="25" xfId="5" applyNumberFormat="1" applyFont="1" applyBorder="1" applyAlignment="1">
      <alignment horizontal="center" vertical="center"/>
    </xf>
    <xf numFmtId="178" fontId="4" fillId="0" borderId="23" xfId="9" applyNumberFormat="1" applyFont="1" applyBorder="1" applyAlignment="1">
      <alignment vertical="center"/>
    </xf>
    <xf numFmtId="178" fontId="4" fillId="0" borderId="25" xfId="9" applyNumberFormat="1" applyFont="1" applyBorder="1" applyAlignment="1">
      <alignment vertical="center"/>
    </xf>
    <xf numFmtId="0" fontId="4" fillId="0" borderId="24" xfId="20" applyFont="1" applyBorder="1" applyAlignment="1">
      <alignment vertical="center"/>
    </xf>
    <xf numFmtId="0" fontId="4" fillId="0" borderId="26" xfId="20" applyFont="1" applyBorder="1" applyAlignment="1">
      <alignment vertical="center"/>
    </xf>
    <xf numFmtId="40" fontId="4" fillId="0" borderId="23" xfId="9" applyNumberFormat="1" applyFont="1" applyBorder="1" applyAlignment="1">
      <alignment vertical="center"/>
    </xf>
    <xf numFmtId="38" fontId="4" fillId="0" borderId="24" xfId="9" applyFont="1" applyBorder="1" applyAlignment="1">
      <alignment vertical="center"/>
    </xf>
    <xf numFmtId="0" fontId="4" fillId="0" borderId="24" xfId="20" applyFont="1" applyBorder="1" applyAlignment="1">
      <alignment horizontal="center" vertical="center"/>
    </xf>
    <xf numFmtId="178" fontId="4" fillId="0" borderId="10" xfId="20" applyNumberFormat="1" applyFont="1" applyBorder="1" applyAlignment="1">
      <alignment horizontal="center" vertical="center"/>
    </xf>
    <xf numFmtId="178" fontId="4" fillId="0" borderId="14" xfId="20" applyNumberFormat="1" applyFont="1" applyBorder="1" applyAlignment="1">
      <alignment horizontal="center" vertical="center"/>
    </xf>
    <xf numFmtId="178" fontId="4" fillId="0" borderId="11" xfId="9" applyNumberFormat="1" applyFont="1" applyBorder="1" applyAlignment="1">
      <alignment vertical="center"/>
    </xf>
    <xf numFmtId="178" fontId="4" fillId="0" borderId="10" xfId="5" applyNumberFormat="1" applyFont="1" applyBorder="1" applyAlignment="1">
      <alignment vertical="center"/>
    </xf>
    <xf numFmtId="178" fontId="4" fillId="0" borderId="27" xfId="5" applyNumberFormat="1" applyFont="1" applyBorder="1" applyAlignment="1">
      <alignment vertical="center"/>
    </xf>
    <xf numFmtId="178" fontId="4" fillId="0" borderId="10" xfId="9" applyNumberFormat="1" applyFont="1" applyBorder="1" applyAlignment="1">
      <alignment vertical="center"/>
    </xf>
    <xf numFmtId="178" fontId="6" fillId="0" borderId="27" xfId="9" applyNumberFormat="1" applyFont="1" applyBorder="1" applyAlignment="1">
      <alignment vertical="center"/>
    </xf>
    <xf numFmtId="178" fontId="6" fillId="0" borderId="11" xfId="9" applyNumberFormat="1" applyFont="1" applyBorder="1" applyAlignment="1">
      <alignment vertical="center"/>
    </xf>
    <xf numFmtId="178" fontId="4" fillId="0" borderId="10" xfId="20" applyNumberFormat="1" applyFont="1" applyBorder="1" applyAlignment="1">
      <alignment vertical="center"/>
    </xf>
    <xf numFmtId="178" fontId="4" fillId="0" borderId="11" xfId="20" applyNumberFormat="1" applyFont="1" applyBorder="1" applyAlignment="1">
      <alignment vertical="center"/>
    </xf>
    <xf numFmtId="9" fontId="4" fillId="0" borderId="11" xfId="20" applyNumberFormat="1" applyFont="1" applyBorder="1" applyAlignment="1">
      <alignment vertical="center" shrinkToFit="1"/>
    </xf>
    <xf numFmtId="178" fontId="4" fillId="0" borderId="2" xfId="20" applyNumberFormat="1" applyFont="1" applyBorder="1" applyAlignment="1">
      <alignment vertical="center"/>
    </xf>
    <xf numFmtId="178" fontId="4" fillId="0" borderId="14" xfId="20" applyNumberFormat="1" applyFont="1" applyBorder="1" applyAlignment="1">
      <alignment vertical="center"/>
    </xf>
    <xf numFmtId="40" fontId="4" fillId="0" borderId="10" xfId="9" applyNumberFormat="1" applyFont="1" applyBorder="1" applyAlignment="1">
      <alignment vertical="center"/>
    </xf>
    <xf numFmtId="38" fontId="4" fillId="0" borderId="11" xfId="9" applyFont="1" applyBorder="1" applyAlignment="1">
      <alignment vertical="center"/>
    </xf>
    <xf numFmtId="178" fontId="4" fillId="0" borderId="0" xfId="20" applyNumberFormat="1" applyFont="1" applyBorder="1" applyAlignment="1">
      <alignment horizontal="center" vertical="center"/>
    </xf>
    <xf numFmtId="178" fontId="4" fillId="0" borderId="0" xfId="20" applyNumberFormat="1" applyFont="1" applyAlignment="1">
      <alignment vertical="center"/>
    </xf>
    <xf numFmtId="178" fontId="4" fillId="0" borderId="0" xfId="9" applyNumberFormat="1" applyFont="1" applyBorder="1" applyAlignment="1">
      <alignment vertical="center"/>
    </xf>
    <xf numFmtId="178" fontId="4" fillId="0" borderId="0" xfId="5" applyNumberFormat="1" applyFont="1" applyBorder="1" applyAlignment="1">
      <alignment vertical="center"/>
    </xf>
    <xf numFmtId="178" fontId="6" fillId="0" borderId="0" xfId="9" applyNumberFormat="1" applyFont="1" applyBorder="1" applyAlignment="1">
      <alignment vertical="center"/>
    </xf>
    <xf numFmtId="178" fontId="4" fillId="0" borderId="0" xfId="20" applyNumberFormat="1" applyFont="1" applyBorder="1" applyAlignment="1">
      <alignment vertical="center"/>
    </xf>
    <xf numFmtId="40" fontId="4" fillId="0" borderId="0" xfId="9" applyNumberFormat="1" applyFont="1" applyBorder="1" applyAlignment="1">
      <alignment vertical="center"/>
    </xf>
    <xf numFmtId="42" fontId="4" fillId="0" borderId="0" xfId="20" applyNumberFormat="1" applyFont="1" applyBorder="1" applyAlignment="1">
      <alignment vertical="center"/>
    </xf>
    <xf numFmtId="177" fontId="4" fillId="0" borderId="0" xfId="20" applyNumberFormat="1" applyFont="1" applyBorder="1" applyAlignment="1">
      <alignment horizontal="center" vertical="center"/>
    </xf>
    <xf numFmtId="178" fontId="4" fillId="0" borderId="0" xfId="9" applyNumberFormat="1" applyFont="1" applyBorder="1" applyAlignment="1">
      <alignment horizontal="center" vertical="center"/>
    </xf>
    <xf numFmtId="176" fontId="4" fillId="0" borderId="0" xfId="5" applyNumberFormat="1" applyFont="1" applyBorder="1" applyAlignment="1">
      <alignment vertical="center"/>
    </xf>
    <xf numFmtId="176" fontId="4" fillId="0" borderId="0" xfId="5" applyNumberFormat="1" applyFont="1" applyBorder="1" applyAlignment="1">
      <alignment horizontal="center" vertical="center"/>
    </xf>
    <xf numFmtId="178" fontId="4" fillId="0" borderId="0" xfId="9" applyNumberFormat="1" applyFont="1" applyFill="1" applyBorder="1" applyAlignment="1">
      <alignment vertical="center"/>
    </xf>
    <xf numFmtId="0" fontId="4" fillId="0" borderId="0" xfId="20" applyFont="1" applyBorder="1" applyAlignment="1">
      <alignment vertical="center" wrapText="1"/>
    </xf>
    <xf numFmtId="0" fontId="4" fillId="0" borderId="0" xfId="20" applyFont="1" applyBorder="1" applyAlignment="1">
      <alignment vertical="center"/>
    </xf>
    <xf numFmtId="38" fontId="6" fillId="0" borderId="0" xfId="9" applyFont="1" applyBorder="1" applyAlignment="1">
      <alignment vertical="center"/>
    </xf>
    <xf numFmtId="0" fontId="4" fillId="0" borderId="0" xfId="20" applyNumberFormat="1" applyFont="1" applyAlignment="1">
      <alignment vertical="center"/>
    </xf>
    <xf numFmtId="0" fontId="4" fillId="0" borderId="0" xfId="20" applyNumberFormat="1" applyFont="1" applyAlignment="1">
      <alignment horizontal="center" vertical="center"/>
    </xf>
    <xf numFmtId="0" fontId="4" fillId="0" borderId="0" xfId="9" applyNumberFormat="1" applyFont="1" applyAlignment="1">
      <alignment vertical="center"/>
    </xf>
    <xf numFmtId="0" fontId="4" fillId="0" borderId="0" xfId="5" applyNumberFormat="1" applyFont="1" applyAlignment="1">
      <alignment vertical="center"/>
    </xf>
    <xf numFmtId="0" fontId="4" fillId="0" borderId="3" xfId="2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42" fontId="4" fillId="0" borderId="3" xfId="20" applyNumberFormat="1" applyFont="1" applyBorder="1" applyAlignment="1">
      <alignment horizontal="center" vertical="center"/>
    </xf>
    <xf numFmtId="0" fontId="4" fillId="0" borderId="6" xfId="20" applyFont="1" applyBorder="1" applyAlignment="1">
      <alignment horizontal="center" vertical="center"/>
    </xf>
    <xf numFmtId="176" fontId="4" fillId="0" borderId="4" xfId="5" applyNumberFormat="1" applyFont="1" applyBorder="1" applyAlignment="1">
      <alignment horizontal="center" vertical="center"/>
    </xf>
    <xf numFmtId="0" fontId="4" fillId="0" borderId="7" xfId="20" applyFont="1" applyBorder="1" applyAlignment="1">
      <alignment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4" xfId="2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1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" xfId="5" builtinId="5"/>
    <cellStyle name="パーセント 2" xfId="6" xr:uid="{00000000-0005-0000-0000-000005000000}"/>
    <cellStyle name="パーセント 3" xfId="7" xr:uid="{00000000-0005-0000-0000-000006000000}"/>
    <cellStyle name="パーセント 3 2" xfId="8" xr:uid="{00000000-0005-0000-0000-000007000000}"/>
    <cellStyle name="桁区切り" xfId="9" builtinId="6"/>
    <cellStyle name="桁区切り 2" xfId="10" xr:uid="{00000000-0005-0000-0000-000009000000}"/>
    <cellStyle name="桁区切り 2 2" xfId="11" xr:uid="{00000000-0005-0000-0000-00000A000000}"/>
    <cellStyle name="桁区切り 3" xfId="12" xr:uid="{00000000-0005-0000-0000-00000B000000}"/>
    <cellStyle name="桁区切り 3 2" xfId="13" xr:uid="{00000000-0005-0000-0000-00000C000000}"/>
    <cellStyle name="桁区切り 4" xfId="14" xr:uid="{00000000-0005-0000-0000-00000D000000}"/>
    <cellStyle name="標準" xfId="0" builtinId="0"/>
    <cellStyle name="標準 2" xfId="15" xr:uid="{00000000-0005-0000-0000-00000F000000}"/>
    <cellStyle name="標準 3" xfId="16" xr:uid="{00000000-0005-0000-0000-000010000000}"/>
    <cellStyle name="標準 3 2" xfId="17" xr:uid="{00000000-0005-0000-0000-000011000000}"/>
    <cellStyle name="標準 3 3" xfId="18" xr:uid="{00000000-0005-0000-0000-000012000000}"/>
    <cellStyle name="標準 4" xfId="19" xr:uid="{00000000-0005-0000-0000-000013000000}"/>
    <cellStyle name="標準_Book1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MPAIG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98/AppData/Local/Temp/FSS/152553/&#9675;PG&#26908;&#353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25163;&#36024;&#24310;&#28382;&#26126;&#3204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35388;&#26360;&#26032;&#35215;&#26126;&#3204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5\&#38928;&#36024;&#38306;&#204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605;&#19968;&#22826;&#3707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2102;&#19982;&#25391;&#36796;&#21475;&#24231;&#26126;&#32048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3450;&#26399;&#31309;&#37329;&#28288;&#26399;&#26085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2320;&#21306;&#21029;&#35413;&#2038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9015;&#23458;&#25972;&#20633;&#12522;&#12473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1942;&#26989;&#24215;&#35413;&#20385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8169;&#22806;&#35413;&#2038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 H6"/>
      <sheetName val="S型 H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2019年度"/>
      <sheetName val="●2019年度"/>
      <sheetName val="導入前"/>
      <sheetName val="乖離状況201812"/>
      <sheetName val="×3104以降"/>
      <sheetName val="3008以降"/>
      <sheetName val="3002"/>
      <sheetName val="Sheet2"/>
      <sheetName val="Sheet3"/>
      <sheetName val="Sheet4"/>
      <sheetName val="Sheet5"/>
      <sheetName val="Sheet6"/>
      <sheetName val="Sheet7"/>
    </sheetNames>
    <sheetDataSet>
      <sheetData sheetId="0">
        <row r="228">
          <cell r="B228" t="str">
            <v>㈱つつみ不動産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貸延滞明細"/>
    </sheetNames>
    <definedNames>
      <definedName name="手貸延滞_延滞開始_SET"/>
      <definedName name="手貸延滞_延滞終了_SET"/>
      <definedName name="手貸延滞_店舗開始_SET"/>
      <definedName name="手貸延滞_店舗終了_SET"/>
      <definedName name="手貸延滞_範囲指定_CANCEL"/>
      <definedName name="手貸延滞_範囲指定_OK"/>
      <definedName name="手貸延滞_融資開始_SET"/>
      <definedName name="手貸延滞_融資終了_SET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証書新規明細"/>
    </sheetNames>
    <definedNames>
      <definedName name="証貸新規_金額_SET"/>
      <definedName name="証貸新規_店舗開始_SET"/>
      <definedName name="証貸新規_店舗終了_SET"/>
      <definedName name="証貸新規_年月指定"/>
      <definedName name="証貸新規_年月指定_CANCEL"/>
      <definedName name="証貸新規_年月指定_OK"/>
      <definedName name="証貸新規_範囲指定_CANCEL"/>
      <definedName name="証貸新規_範囲指定_OK"/>
      <definedName name="証貸新規_融資開始_SET"/>
      <definedName name="証貸新規_融資終了_SE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報告用紙"/>
      <sheetName val="S型定期"/>
      <sheetName val="S型 H7"/>
      <sheetName val="佐賀地区シェアー"/>
      <sheetName val="躍進賞"/>
      <sheetName val="当庫歴史"/>
      <sheetName val="支給"/>
      <sheetName val="ﾋﾟﾗﾐｯﾄﾞ"/>
      <sheetName val="定積ﾎﾟｲﾝﾄ入力"/>
      <sheetName val="定積ポイント実績"/>
      <sheetName val="推進項目（貸）"/>
      <sheetName val="推進項目（預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持時間"/>
      <sheetName val="出勤簿"/>
      <sheetName val="会員名簿"/>
    </sheetNames>
    <sheetDataSet>
      <sheetData sheetId="0"/>
      <sheetData sheetId="1"/>
      <sheetData sheetId="2" refreshError="1">
        <row r="3">
          <cell r="B3">
            <v>1001</v>
          </cell>
          <cell r="C3" t="str">
            <v>大場 慎一</v>
          </cell>
          <cell r="D3">
            <v>25591</v>
          </cell>
          <cell r="E3" t="str">
            <v>0952-25-2023</v>
          </cell>
          <cell r="G3" t="str">
            <v>佐賀市東佐賀町19-6</v>
          </cell>
          <cell r="H3" t="str">
            <v>永池㈱</v>
          </cell>
        </row>
        <row r="4">
          <cell r="B4">
            <v>1002</v>
          </cell>
          <cell r="C4" t="str">
            <v>松田 栄一郎</v>
          </cell>
          <cell r="D4">
            <v>24500</v>
          </cell>
          <cell r="E4" t="str">
            <v>0952-24-2000</v>
          </cell>
          <cell r="G4" t="str">
            <v>佐賀市呉服元町5-22</v>
          </cell>
          <cell r="H4" t="str">
            <v>靴のまつだ</v>
          </cell>
        </row>
        <row r="5">
          <cell r="B5">
            <v>2001</v>
          </cell>
          <cell r="C5" t="str">
            <v>徳永 瑞枝</v>
          </cell>
          <cell r="D5">
            <v>25584</v>
          </cell>
          <cell r="E5" t="str">
            <v>0952-45-2048</v>
          </cell>
          <cell r="G5" t="str">
            <v>佐賀郡川副町大字犬井道1906-4</v>
          </cell>
          <cell r="H5" t="str">
            <v>中川副幼稚園</v>
          </cell>
        </row>
        <row r="6">
          <cell r="B6">
            <v>2002</v>
          </cell>
          <cell r="C6" t="str">
            <v>北村 昌子</v>
          </cell>
          <cell r="D6">
            <v>25567</v>
          </cell>
          <cell r="E6" t="str">
            <v>0952-45-2386</v>
          </cell>
          <cell r="G6" t="str">
            <v>佐賀郡川副町大字南里1420</v>
          </cell>
          <cell r="H6" t="str">
            <v>中川副幼稚園</v>
          </cell>
        </row>
        <row r="7">
          <cell r="B7">
            <v>2003</v>
          </cell>
          <cell r="C7" t="str">
            <v>岸川 由佳</v>
          </cell>
          <cell r="D7">
            <v>26725</v>
          </cell>
          <cell r="E7" t="str">
            <v>0952-45-0260</v>
          </cell>
          <cell r="G7" t="str">
            <v>佐賀郡川副町大字早津江302</v>
          </cell>
          <cell r="H7" t="str">
            <v>中川副幼稚園</v>
          </cell>
        </row>
        <row r="8">
          <cell r="B8">
            <v>4001</v>
          </cell>
          <cell r="C8" t="str">
            <v>田中 昭利</v>
          </cell>
          <cell r="D8">
            <v>25271</v>
          </cell>
          <cell r="E8" t="str">
            <v>0952-23-6723</v>
          </cell>
          <cell r="G8" t="str">
            <v>佐賀市嘉瀬町大字十五34-5</v>
          </cell>
          <cell r="H8" t="str">
            <v>市役所清掃センター</v>
          </cell>
        </row>
        <row r="9">
          <cell r="B9">
            <v>4002</v>
          </cell>
          <cell r="C9" t="str">
            <v>園田 恵理子</v>
          </cell>
          <cell r="D9">
            <v>26932</v>
          </cell>
          <cell r="E9" t="str">
            <v>0952-26-0022</v>
          </cell>
          <cell r="G9" t="str">
            <v>佐賀市多布施1-11-9</v>
          </cell>
          <cell r="H9" t="str">
            <v>家事手伝い</v>
          </cell>
        </row>
        <row r="10">
          <cell r="B10">
            <v>4003</v>
          </cell>
          <cell r="C10" t="str">
            <v>中村 健二</v>
          </cell>
          <cell r="E10" t="str">
            <v>0952-62-1303</v>
          </cell>
          <cell r="G10" t="str">
            <v>佐賀郡大和町池ノ上</v>
          </cell>
          <cell r="H10" t="str">
            <v>佐賀県火災共済組合</v>
          </cell>
        </row>
        <row r="11">
          <cell r="B11">
            <v>4004</v>
          </cell>
          <cell r="C11" t="str">
            <v>糸山 美由紀</v>
          </cell>
          <cell r="D11">
            <v>27291</v>
          </cell>
          <cell r="E11" t="str">
            <v>0952-47-6368</v>
          </cell>
          <cell r="G11" t="str">
            <v>佐賀郡諸富町為重1004-8</v>
          </cell>
          <cell r="H11" t="str">
            <v>メルボ紳士服㈱</v>
          </cell>
        </row>
        <row r="12">
          <cell r="B12">
            <v>5001</v>
          </cell>
          <cell r="C12" t="str">
            <v>楠 美和子</v>
          </cell>
          <cell r="D12">
            <v>24823</v>
          </cell>
          <cell r="E12" t="str">
            <v>0952-29-1083</v>
          </cell>
          <cell r="G12" t="str">
            <v>佐賀市本庄町本庄337-7</v>
          </cell>
          <cell r="H12" t="str">
            <v>佐賀整肢学園</v>
          </cell>
        </row>
        <row r="13">
          <cell r="B13">
            <v>5002</v>
          </cell>
          <cell r="C13" t="str">
            <v>石井 千弘</v>
          </cell>
          <cell r="D13">
            <v>24896</v>
          </cell>
          <cell r="E13" t="str">
            <v>0952-29-1266</v>
          </cell>
          <cell r="G13" t="str">
            <v>佐賀市多布施1-9-5</v>
          </cell>
          <cell r="H13" t="str">
            <v>ロザリオ幼稚園</v>
          </cell>
        </row>
        <row r="14">
          <cell r="B14">
            <v>5003</v>
          </cell>
          <cell r="C14" t="str">
            <v>辻田 慶子</v>
          </cell>
          <cell r="D14">
            <v>26658</v>
          </cell>
          <cell r="E14" t="str">
            <v>0952-30-8392</v>
          </cell>
          <cell r="G14" t="str">
            <v>佐賀市神園2-7-18</v>
          </cell>
          <cell r="H14" t="str">
            <v>佐賀整肢学園</v>
          </cell>
        </row>
        <row r="15">
          <cell r="B15">
            <v>6001</v>
          </cell>
          <cell r="C15" t="str">
            <v>田島 広一</v>
          </cell>
          <cell r="D15">
            <v>22510</v>
          </cell>
          <cell r="E15" t="str">
            <v>0952-23-8061</v>
          </cell>
          <cell r="G15" t="str">
            <v>佐賀市水ヶ江6-4-10</v>
          </cell>
          <cell r="H15" t="str">
            <v>田島興産㈲</v>
          </cell>
        </row>
        <row r="16">
          <cell r="B16">
            <v>6002</v>
          </cell>
          <cell r="C16" t="str">
            <v>副島 隆夫</v>
          </cell>
          <cell r="D16">
            <v>22943</v>
          </cell>
          <cell r="E16" t="str">
            <v>0952-23-5769</v>
          </cell>
          <cell r="G16" t="str">
            <v>佐賀市北川副町大字光法1209-1</v>
          </cell>
          <cell r="H16" t="str">
            <v>副島商店㈲</v>
          </cell>
        </row>
        <row r="17">
          <cell r="B17">
            <v>7001</v>
          </cell>
          <cell r="C17" t="str">
            <v>岩田 達也</v>
          </cell>
          <cell r="D17">
            <v>22275</v>
          </cell>
          <cell r="E17" t="str">
            <v>0952-29-3053</v>
          </cell>
          <cell r="G17" t="str">
            <v>佐賀市多布施1-11-27</v>
          </cell>
          <cell r="H17" t="str">
            <v>㈲フローラルメイト</v>
          </cell>
        </row>
        <row r="18">
          <cell r="B18">
            <v>8001</v>
          </cell>
          <cell r="C18" t="str">
            <v>広尾 嘉将</v>
          </cell>
          <cell r="D18">
            <v>23853</v>
          </cell>
          <cell r="E18" t="str">
            <v>0942-84-5552</v>
          </cell>
          <cell r="G18" t="str">
            <v>鳥栖市原町870-1ウィングＨ102</v>
          </cell>
          <cell r="H18" t="str">
            <v>山代瓦斯鳥栖</v>
          </cell>
        </row>
        <row r="19">
          <cell r="B19">
            <v>9001</v>
          </cell>
          <cell r="C19" t="str">
            <v>吉田 広人</v>
          </cell>
          <cell r="D19">
            <v>24122</v>
          </cell>
          <cell r="E19" t="str">
            <v>0952-22-8876</v>
          </cell>
          <cell r="G19" t="str">
            <v>佐賀市北川副町大字木原10-7</v>
          </cell>
          <cell r="H19" t="str">
            <v>吉田工房</v>
          </cell>
        </row>
        <row r="20">
          <cell r="B20">
            <v>9002</v>
          </cell>
          <cell r="C20" t="str">
            <v>林田 憲一</v>
          </cell>
          <cell r="D20">
            <v>25551</v>
          </cell>
          <cell r="E20" t="str">
            <v>0952-22-5229</v>
          </cell>
          <cell r="G20" t="str">
            <v>佐賀市天祐1-10-14</v>
          </cell>
          <cell r="H20" t="str">
            <v>中折林業</v>
          </cell>
        </row>
        <row r="21">
          <cell r="B21">
            <v>9003</v>
          </cell>
          <cell r="C21" t="str">
            <v>梅崎 有香</v>
          </cell>
          <cell r="D21">
            <v>25176</v>
          </cell>
          <cell r="E21" t="str">
            <v>0952-32-4599</v>
          </cell>
          <cell r="G21" t="str">
            <v>佐賀市鍋島4-11-25</v>
          </cell>
          <cell r="H21" t="str">
            <v>佐賀障害者職業センター</v>
          </cell>
        </row>
        <row r="22">
          <cell r="B22">
            <v>10001</v>
          </cell>
          <cell r="C22" t="str">
            <v>坂本 政明</v>
          </cell>
          <cell r="D22">
            <v>24675</v>
          </cell>
          <cell r="E22" t="str">
            <v>0952-52-2843</v>
          </cell>
          <cell r="F22" t="str">
            <v>〒842</v>
          </cell>
          <cell r="G22" t="str">
            <v>神埼郡三田川町吉田894</v>
          </cell>
          <cell r="H22" t="str">
            <v>坂本木工所</v>
          </cell>
        </row>
        <row r="23">
          <cell r="B23">
            <v>10002</v>
          </cell>
          <cell r="C23" t="str">
            <v>河内 伸育</v>
          </cell>
          <cell r="D23">
            <v>25539</v>
          </cell>
          <cell r="E23" t="str">
            <v>0952-52-3355</v>
          </cell>
          <cell r="G23" t="str">
            <v>神埼郡三田川町吉田44-12</v>
          </cell>
          <cell r="H23" t="str">
            <v>河内設備</v>
          </cell>
        </row>
        <row r="24">
          <cell r="B24">
            <v>10003</v>
          </cell>
          <cell r="C24" t="str">
            <v>江越 浩俊</v>
          </cell>
          <cell r="D24">
            <v>23125</v>
          </cell>
          <cell r="E24" t="str">
            <v>0952-52-2555</v>
          </cell>
          <cell r="G24" t="str">
            <v>神埼郡三田川町吉田664-3</v>
          </cell>
          <cell r="H24" t="str">
            <v>江越タイヤショップ</v>
          </cell>
        </row>
        <row r="25">
          <cell r="B25">
            <v>11001</v>
          </cell>
          <cell r="C25" t="str">
            <v>中園 あつ子</v>
          </cell>
          <cell r="D25">
            <v>25582</v>
          </cell>
          <cell r="E25" t="str">
            <v>0952-29-1605</v>
          </cell>
          <cell r="G25" t="str">
            <v>佐賀市北川副町大字木原54-17</v>
          </cell>
          <cell r="H25" t="str">
            <v>㈱ニシアド</v>
          </cell>
        </row>
        <row r="26">
          <cell r="B26">
            <v>11002</v>
          </cell>
          <cell r="C26" t="str">
            <v>宮地 紀子　</v>
          </cell>
          <cell r="D26">
            <v>25513</v>
          </cell>
          <cell r="E26" t="str">
            <v>0952-29-4818</v>
          </cell>
          <cell r="G26" t="str">
            <v>佐賀市巨勢町大字高雄186</v>
          </cell>
          <cell r="H26" t="str">
            <v>㈲ドンキー薬局</v>
          </cell>
        </row>
        <row r="27">
          <cell r="B27">
            <v>11003</v>
          </cell>
          <cell r="C27" t="str">
            <v>森永 洋子</v>
          </cell>
          <cell r="D27">
            <v>27516</v>
          </cell>
          <cell r="E27" t="str">
            <v>0952-29-1810</v>
          </cell>
          <cell r="G27" t="str">
            <v>佐賀市本庄町大字本庄1038</v>
          </cell>
          <cell r="H27" t="str">
            <v>ワンスモア</v>
          </cell>
        </row>
        <row r="28">
          <cell r="B28">
            <v>12001</v>
          </cell>
          <cell r="C28" t="str">
            <v>浦真 紀子</v>
          </cell>
          <cell r="D28">
            <v>26598</v>
          </cell>
          <cell r="E28" t="str">
            <v>0952-24-5526</v>
          </cell>
          <cell r="G28" t="str">
            <v>佐賀市多布施4-7-7</v>
          </cell>
          <cell r="H28" t="str">
            <v>ＪＡ佐賀園芸連</v>
          </cell>
        </row>
        <row r="29">
          <cell r="B29">
            <v>12002</v>
          </cell>
          <cell r="C29" t="str">
            <v>古村 美佳</v>
          </cell>
          <cell r="D29">
            <v>26696</v>
          </cell>
          <cell r="E29" t="str">
            <v>0952-23-9511</v>
          </cell>
          <cell r="G29" t="str">
            <v>佐賀市北川副町大字木原115-18</v>
          </cell>
          <cell r="H29" t="str">
            <v>溝田工業㈱</v>
          </cell>
        </row>
        <row r="30">
          <cell r="B30">
            <v>12003</v>
          </cell>
          <cell r="C30" t="str">
            <v>江村 直子</v>
          </cell>
          <cell r="D30">
            <v>26320</v>
          </cell>
          <cell r="E30" t="str">
            <v>0952-25-3337</v>
          </cell>
          <cell r="G30" t="str">
            <v>佐賀市多布施1-4-27</v>
          </cell>
          <cell r="H30" t="str">
            <v>松尾建設㈱</v>
          </cell>
        </row>
        <row r="31">
          <cell r="B31">
            <v>13001</v>
          </cell>
          <cell r="C31" t="str">
            <v>内田 和浩</v>
          </cell>
          <cell r="D31">
            <v>25048</v>
          </cell>
          <cell r="E31" t="str">
            <v>0952-45-3562</v>
          </cell>
          <cell r="F31" t="str">
            <v>〒840-22</v>
          </cell>
          <cell r="G31" t="str">
            <v>佐賀市川副町大字鹿江384</v>
          </cell>
          <cell r="H31" t="str">
            <v>㈱パナホーム福岡</v>
          </cell>
        </row>
        <row r="32">
          <cell r="B32">
            <v>13002</v>
          </cell>
          <cell r="C32" t="str">
            <v>古川 泰貴</v>
          </cell>
          <cell r="D32">
            <v>21391</v>
          </cell>
          <cell r="E32" t="str">
            <v>0954-27-2754</v>
          </cell>
          <cell r="F32" t="str">
            <v>〒849-23</v>
          </cell>
          <cell r="G32" t="str">
            <v>武雄市武内町大字真平野22693</v>
          </cell>
          <cell r="H32" t="str">
            <v>佐賀県食糧事務所</v>
          </cell>
        </row>
        <row r="33">
          <cell r="B33">
            <v>13003</v>
          </cell>
          <cell r="C33" t="str">
            <v>久富 哲</v>
          </cell>
          <cell r="D33">
            <v>21847</v>
          </cell>
          <cell r="E33" t="str">
            <v>0952-62-2548</v>
          </cell>
          <cell r="F33" t="str">
            <v>〒840-23</v>
          </cell>
          <cell r="G33" t="str">
            <v>佐賀郡大和町大字川上1773</v>
          </cell>
          <cell r="H33" t="str">
            <v>佐賀県食糧事務所</v>
          </cell>
        </row>
        <row r="34">
          <cell r="B34">
            <v>13004</v>
          </cell>
          <cell r="C34" t="str">
            <v>代居 知子</v>
          </cell>
          <cell r="D34">
            <v>19673</v>
          </cell>
          <cell r="E34" t="str">
            <v>0952-31-7211</v>
          </cell>
          <cell r="F34" t="str">
            <v>〒849</v>
          </cell>
          <cell r="G34" t="str">
            <v>佐賀市新中町8-5</v>
          </cell>
          <cell r="H34" t="str">
            <v>主婦</v>
          </cell>
        </row>
        <row r="35">
          <cell r="B35">
            <v>13005</v>
          </cell>
          <cell r="C35" t="str">
            <v>横地 英代</v>
          </cell>
          <cell r="D35">
            <v>19716</v>
          </cell>
          <cell r="E35" t="str">
            <v>0952-98-1697</v>
          </cell>
          <cell r="F35" t="str">
            <v>〒849</v>
          </cell>
          <cell r="G35" t="str">
            <v>佐賀市久保泉町大字川久保1196</v>
          </cell>
          <cell r="H35" t="str">
            <v>主婦</v>
          </cell>
        </row>
        <row r="36">
          <cell r="B36">
            <v>13006</v>
          </cell>
          <cell r="C36" t="str">
            <v>中島 博子</v>
          </cell>
          <cell r="D36">
            <v>24409</v>
          </cell>
          <cell r="E36" t="str">
            <v>0952-24-4018</v>
          </cell>
          <cell r="F36" t="str">
            <v>〒849</v>
          </cell>
          <cell r="G36" t="str">
            <v>佐賀市昭栄町4-15</v>
          </cell>
          <cell r="H36" t="str">
            <v>県庁</v>
          </cell>
        </row>
        <row r="37">
          <cell r="B37">
            <v>14001</v>
          </cell>
          <cell r="C37" t="str">
            <v>中島 万里子</v>
          </cell>
          <cell r="D37">
            <v>26169</v>
          </cell>
          <cell r="E37" t="str">
            <v>0952-66-1292</v>
          </cell>
          <cell r="G37" t="str">
            <v>小城郡芦刈町道免691-3</v>
          </cell>
          <cell r="H37" t="str">
            <v>ファミリーストア山口</v>
          </cell>
        </row>
        <row r="38">
          <cell r="B38">
            <v>14002</v>
          </cell>
          <cell r="C38" t="str">
            <v>森田 小百合</v>
          </cell>
          <cell r="D38">
            <v>22705</v>
          </cell>
          <cell r="E38" t="str">
            <v>0952-57-2482</v>
          </cell>
          <cell r="G38" t="str">
            <v>佐賀郡富士町大字栗並２番地</v>
          </cell>
          <cell r="H38" t="str">
            <v>共立病院</v>
          </cell>
        </row>
        <row r="39">
          <cell r="B39">
            <v>14003</v>
          </cell>
          <cell r="C39" t="str">
            <v>山口 勝也</v>
          </cell>
          <cell r="D39">
            <v>23202</v>
          </cell>
          <cell r="E39" t="str">
            <v>0952-58-2101</v>
          </cell>
          <cell r="G39" t="str">
            <v>佐賀郡富士町大字古湯860</v>
          </cell>
          <cell r="H39" t="str">
            <v>大和屋旅館</v>
          </cell>
        </row>
        <row r="40">
          <cell r="B40">
            <v>15001</v>
          </cell>
          <cell r="C40" t="str">
            <v>中山 美佐子</v>
          </cell>
          <cell r="D40">
            <v>24753</v>
          </cell>
          <cell r="E40" t="str">
            <v>0952-31-5311</v>
          </cell>
          <cell r="G40" t="str">
            <v>佐賀市八戸溝2-5-8</v>
          </cell>
          <cell r="H40" t="str">
            <v>㈲大和包装</v>
          </cell>
        </row>
        <row r="41">
          <cell r="B41">
            <v>15002</v>
          </cell>
          <cell r="C41" t="str">
            <v>古賀 知美</v>
          </cell>
          <cell r="D41">
            <v>25595</v>
          </cell>
          <cell r="E41" t="str">
            <v>0952-72-7893</v>
          </cell>
          <cell r="G41" t="str">
            <v>小城郡小城町大字畑田1812-27</v>
          </cell>
          <cell r="H41" t="str">
            <v>やまさき工業㈲</v>
          </cell>
        </row>
        <row r="42">
          <cell r="B42">
            <v>15003</v>
          </cell>
          <cell r="C42" t="str">
            <v>山崎 聡</v>
          </cell>
          <cell r="D42">
            <v>25620</v>
          </cell>
          <cell r="E42" t="str">
            <v>0952-31-2567</v>
          </cell>
          <cell r="G42" t="str">
            <v>佐賀市神園6-9-12</v>
          </cell>
          <cell r="H42" t="str">
            <v>やまさき工業㈲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コード"/>
      <sheetName val="抽出データ"/>
      <sheetName val="dlog年月指定"/>
      <sheetName val="dlog店舗指定"/>
      <sheetName val="dlog担当者範囲"/>
      <sheetName val="dlog印字指定"/>
      <sheetName val="IOﾓｼﾞｭｰﾙ１"/>
      <sheetName val="ＩＯﾓｼﾞｭｰﾙ"/>
      <sheetName val="ＦＵＮＣﾓｼﾞｭｰﾙ"/>
      <sheetName val="ＯＤＢＣ３２"/>
      <sheetName val="給与振込口座明細表"/>
    </sheetNames>
    <definedNames>
      <definedName name="D_LOG_印字_CANCEL"/>
      <definedName name="D_LOG_印字OK"/>
      <definedName name="D_LOG_年月指定"/>
      <definedName name="D_LOG_年月指定_CANCEL"/>
      <definedName name="D_LOG_年月指定_OK"/>
      <definedName name="D_SPN_SELECT"/>
      <definedName name="DLOG_担当者開始_SET"/>
      <definedName name="DLOG_担当者終了_SET"/>
      <definedName name="DLOG_担当者範囲_CANCEL"/>
      <definedName name="DLOG_担当者範囲_OK"/>
      <definedName name="DLOG_店舗開始_SET"/>
      <definedName name="DLOG_店舗終了_SET"/>
      <definedName name="DLOG_店舗範囲_CANCEL"/>
      <definedName name="DLOG_店舗範囲_O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抽出データ"/>
      <sheetName val="dlog年月指定"/>
      <sheetName val="dlog店舗指定"/>
      <sheetName val="dlog担当者範囲"/>
      <sheetName val="dlog印字指定"/>
      <sheetName val="コード"/>
      <sheetName val="ＩＯﾓｼﾞｭｰﾙ２"/>
      <sheetName val="ＩＯﾓｼﾞｭｰﾙ"/>
      <sheetName val="ＦＵＮＣﾓｼﾞｭｰﾙ"/>
      <sheetName val="ＯＤＢＣ３２"/>
      <sheetName val="Out"/>
      <sheetName val="Data"/>
      <sheetName val="Code"/>
      <sheetName val="定期積金満期日表"/>
    </sheetNames>
    <definedNames>
      <definedName name="DILOG_印字_CANCEL"/>
      <definedName name="DILOG_印字OK"/>
      <definedName name="DILOG_指定_SET"/>
      <definedName name="DILOG_担当者開始_SET"/>
      <definedName name="DILOG_担当者終了_SET"/>
      <definedName name="DILOG_担当者範囲_CANCEL"/>
      <definedName name="DILOG_担当者範囲_OK"/>
      <definedName name="DILOG_店舗指定_CANCEL"/>
      <definedName name="DILOG_店舗指定_OK"/>
      <definedName name="DILOG_年月指定"/>
      <definedName name="DILOG_年月指定_CANCEL"/>
      <definedName name="DILOG_年月指定_OK"/>
      <definedName name="DSPN_SELEC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区別評価表"/>
    </sheetNames>
    <definedNames>
      <definedName name="DLOG_PRT_CANCEL"/>
      <definedName name="DLOG_PRT_OK"/>
      <definedName name="DLOG_条件指定_cancel"/>
      <definedName name="DLOG_条件指定_OK"/>
      <definedName name="LISTINDEX_CHIKU_SET"/>
      <definedName name="LISTINDEX_TENPO_SET"/>
      <definedName name="SPN_PRT_SELEC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コード"/>
      <sheetName val="抽出データ"/>
      <sheetName val="dlog年月指定"/>
      <sheetName val="dlog店舗指定"/>
      <sheetName val="dlog印字指定"/>
      <sheetName val="ＩＯﾓｼﾞｭｰﾙ"/>
      <sheetName val="ＦＵＮＣﾓｼﾞｭｰﾙ"/>
      <sheetName val="ＯＤＢＣ３２"/>
      <sheetName val="顧客整備リスト"/>
    </sheetNames>
    <definedNames>
      <definedName name="DLOG_印字_CANCEL"/>
      <definedName name="DLOG_印字OK"/>
      <definedName name="DLOG_開始_SET"/>
      <definedName name="DLOG_終了_SET"/>
      <definedName name="DLOG_年月指定"/>
      <definedName name="DLOG_年月指定_CANCEL"/>
      <definedName name="DLOG_年月指定_OK"/>
      <definedName name="DLOG_範囲指定_CANCEL"/>
      <definedName name="DLOG_範囲指定_OK"/>
      <definedName name="SPN_SELEC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営業店評価表"/>
    </sheetNames>
    <definedNames>
      <definedName name="dlog_印字指定_CANCEL"/>
      <definedName name="dlog_印字指定_OK"/>
      <definedName name="INDEX_SET"/>
      <definedName name="spn_部数_SELECT"/>
      <definedName name="店舗指定_cancel"/>
      <definedName name="店舗指定_OK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渉外評価表"/>
    </sheetNames>
    <definedNames>
      <definedName name="INDEX_TANTO_SET"/>
      <definedName name="INDEX_TENPO_SET"/>
      <definedName name="条件指定_cancel"/>
      <definedName name="条件指定_O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Z29"/>
  <sheetViews>
    <sheetView showGridLines="0" tabSelected="1" zoomScale="80" workbookViewId="0"/>
  </sheetViews>
  <sheetFormatPr defaultColWidth="10.28515625" defaultRowHeight="14.25" x14ac:dyDescent="0.15"/>
  <cols>
    <col min="1" max="1" width="26.140625" style="31" customWidth="1"/>
    <col min="2" max="2" width="16" style="31" customWidth="1"/>
    <col min="3" max="4" width="11.140625" style="32" customWidth="1"/>
    <col min="5" max="5" width="5.140625" style="32" customWidth="1"/>
    <col min="6" max="6" width="9.85546875" style="33" customWidth="1"/>
    <col min="7" max="7" width="10.140625" style="33" customWidth="1"/>
    <col min="8" max="8" width="8.85546875" style="34" customWidth="1"/>
    <col min="9" max="9" width="6.140625" style="34" customWidth="1"/>
    <col min="10" max="10" width="7.85546875" style="33" customWidth="1"/>
    <col min="11" max="11" width="9.85546875" style="33" customWidth="1"/>
    <col min="12" max="13" width="8.42578125" style="33" customWidth="1"/>
    <col min="14" max="14" width="14.42578125" style="35" customWidth="1"/>
    <col min="15" max="17" width="6.7109375" style="35" customWidth="1"/>
    <col min="18" max="18" width="3.5703125" style="35" customWidth="1"/>
    <col min="19" max="19" width="8.5703125" style="35" customWidth="1"/>
    <col min="20" max="20" width="2.85546875" style="35" customWidth="1"/>
    <col min="21" max="21" width="8.5703125" style="36" customWidth="1"/>
    <col min="22" max="22" width="2.85546875" style="35" customWidth="1"/>
    <col min="23" max="24" width="8.28515625" style="33" customWidth="1"/>
    <col min="25" max="25" width="3" style="32" customWidth="1"/>
    <col min="26" max="26" width="4" style="32" customWidth="1"/>
    <col min="27" max="16384" width="10.28515625" style="35"/>
  </cols>
  <sheetData>
    <row r="1" spans="1:26" ht="49.5" customHeight="1" x14ac:dyDescent="0.25">
      <c r="A1" s="1" t="s">
        <v>1</v>
      </c>
      <c r="Y1" s="2" t="s">
        <v>2</v>
      </c>
      <c r="Z1" s="2"/>
    </row>
    <row r="2" spans="1:26" ht="27" customHeight="1" x14ac:dyDescent="0.15">
      <c r="A2" s="160" t="s">
        <v>3</v>
      </c>
      <c r="B2" s="3" t="s">
        <v>4</v>
      </c>
      <c r="C2" s="4" t="s">
        <v>5</v>
      </c>
      <c r="D2" s="5" t="s">
        <v>6</v>
      </c>
      <c r="E2" s="6" t="s">
        <v>7</v>
      </c>
      <c r="F2" s="7" t="s">
        <v>8</v>
      </c>
      <c r="G2" s="8" t="s">
        <v>9</v>
      </c>
      <c r="H2" s="162" t="s">
        <v>10</v>
      </c>
      <c r="I2" s="9" t="s">
        <v>11</v>
      </c>
      <c r="J2" s="10" t="s">
        <v>12</v>
      </c>
      <c r="K2" s="11" t="s">
        <v>13</v>
      </c>
      <c r="L2" s="12" t="s">
        <v>0</v>
      </c>
      <c r="M2" s="12" t="s">
        <v>35</v>
      </c>
      <c r="N2" s="166" t="s">
        <v>14</v>
      </c>
      <c r="O2" s="168" t="s">
        <v>15</v>
      </c>
      <c r="P2" s="170" t="s">
        <v>16</v>
      </c>
      <c r="Q2" s="168" t="s">
        <v>17</v>
      </c>
      <c r="R2" s="164" t="s">
        <v>18</v>
      </c>
      <c r="S2" s="13" t="s">
        <v>19</v>
      </c>
      <c r="T2" s="37"/>
      <c r="U2" s="38"/>
      <c r="V2" s="37"/>
      <c r="W2" s="12" t="s">
        <v>20</v>
      </c>
      <c r="X2" s="12"/>
      <c r="Y2" s="158" t="s">
        <v>21</v>
      </c>
      <c r="Z2" s="39"/>
    </row>
    <row r="3" spans="1:26" ht="27" customHeight="1" x14ac:dyDescent="0.15">
      <c r="A3" s="161"/>
      <c r="B3" s="14" t="s">
        <v>22</v>
      </c>
      <c r="C3" s="14" t="s">
        <v>23</v>
      </c>
      <c r="D3" s="15" t="s">
        <v>24</v>
      </c>
      <c r="E3" s="16" t="s">
        <v>25</v>
      </c>
      <c r="F3" s="17" t="s">
        <v>26</v>
      </c>
      <c r="G3" s="40" t="s">
        <v>39</v>
      </c>
      <c r="H3" s="163"/>
      <c r="I3" s="18" t="s">
        <v>27</v>
      </c>
      <c r="J3" s="19" t="s">
        <v>28</v>
      </c>
      <c r="K3" s="20" t="s">
        <v>36</v>
      </c>
      <c r="L3" s="21" t="s">
        <v>37</v>
      </c>
      <c r="M3" s="30" t="s">
        <v>38</v>
      </c>
      <c r="N3" s="167"/>
      <c r="O3" s="169"/>
      <c r="P3" s="171"/>
      <c r="Q3" s="169"/>
      <c r="R3" s="165"/>
      <c r="S3" s="22" t="s">
        <v>29</v>
      </c>
      <c r="T3" s="41"/>
      <c r="U3" s="23" t="s">
        <v>30</v>
      </c>
      <c r="V3" s="41"/>
      <c r="W3" s="24" t="s">
        <v>29</v>
      </c>
      <c r="X3" s="24" t="s">
        <v>30</v>
      </c>
      <c r="Y3" s="159"/>
      <c r="Z3" s="42"/>
    </row>
    <row r="4" spans="1:26" s="61" customFormat="1" ht="48.75" customHeight="1" x14ac:dyDescent="0.15">
      <c r="A4" s="43"/>
      <c r="B4" s="44"/>
      <c r="C4" s="45"/>
      <c r="D4" s="46"/>
      <c r="E4" s="47"/>
      <c r="F4" s="48"/>
      <c r="G4" s="48"/>
      <c r="H4" s="49"/>
      <c r="I4" s="50"/>
      <c r="J4" s="51"/>
      <c r="K4" s="52">
        <f t="shared" ref="K4:K16" si="0">J4*12</f>
        <v>0</v>
      </c>
      <c r="L4" s="52"/>
      <c r="M4" s="48">
        <f t="shared" ref="M4:M16" si="1">L4-K4</f>
        <v>0</v>
      </c>
      <c r="N4" s="53"/>
      <c r="O4" s="54"/>
      <c r="P4" s="54"/>
      <c r="Q4" s="55"/>
      <c r="R4" s="56"/>
      <c r="S4" s="57"/>
      <c r="T4" s="25" t="s">
        <v>31</v>
      </c>
      <c r="U4" s="57"/>
      <c r="V4" s="25" t="s">
        <v>31</v>
      </c>
      <c r="W4" s="58"/>
      <c r="X4" s="58"/>
      <c r="Y4" s="59"/>
      <c r="Z4" s="60"/>
    </row>
    <row r="5" spans="1:26" ht="48.75" customHeight="1" x14ac:dyDescent="0.15">
      <c r="A5" s="62"/>
      <c r="B5" s="63"/>
      <c r="C5" s="64"/>
      <c r="D5" s="65"/>
      <c r="E5" s="66"/>
      <c r="F5" s="67"/>
      <c r="G5" s="67"/>
      <c r="H5" s="68"/>
      <c r="I5" s="69"/>
      <c r="J5" s="51"/>
      <c r="K5" s="70">
        <f t="shared" si="0"/>
        <v>0</v>
      </c>
      <c r="L5" s="70"/>
      <c r="M5" s="67">
        <f t="shared" si="1"/>
        <v>0</v>
      </c>
      <c r="N5" s="71"/>
      <c r="O5" s="72"/>
      <c r="P5" s="72"/>
      <c r="Q5" s="73"/>
      <c r="R5" s="74"/>
      <c r="S5" s="75"/>
      <c r="T5" s="26" t="s">
        <v>31</v>
      </c>
      <c r="U5" s="75"/>
      <c r="V5" s="26" t="s">
        <v>31</v>
      </c>
      <c r="W5" s="76"/>
      <c r="X5" s="76"/>
      <c r="Y5" s="77"/>
      <c r="Z5" s="78"/>
    </row>
    <row r="6" spans="1:26" ht="48.75" customHeight="1" x14ac:dyDescent="0.15">
      <c r="A6" s="62"/>
      <c r="B6" s="63"/>
      <c r="C6" s="64"/>
      <c r="D6" s="65"/>
      <c r="E6" s="66"/>
      <c r="F6" s="67"/>
      <c r="G6" s="67"/>
      <c r="H6" s="68"/>
      <c r="I6" s="69"/>
      <c r="J6" s="51"/>
      <c r="K6" s="70">
        <f t="shared" si="0"/>
        <v>0</v>
      </c>
      <c r="L6" s="70"/>
      <c r="M6" s="67">
        <f t="shared" si="1"/>
        <v>0</v>
      </c>
      <c r="N6" s="71"/>
      <c r="O6" s="72"/>
      <c r="P6" s="72"/>
      <c r="Q6" s="73"/>
      <c r="R6" s="74"/>
      <c r="S6" s="75"/>
      <c r="T6" s="26" t="s">
        <v>31</v>
      </c>
      <c r="U6" s="75"/>
      <c r="V6" s="26" t="s">
        <v>31</v>
      </c>
      <c r="W6" s="76"/>
      <c r="X6" s="76"/>
      <c r="Y6" s="77"/>
      <c r="Z6" s="78"/>
    </row>
    <row r="7" spans="1:26" ht="48.75" customHeight="1" x14ac:dyDescent="0.15">
      <c r="A7" s="62"/>
      <c r="B7" s="79"/>
      <c r="C7" s="64"/>
      <c r="D7" s="65"/>
      <c r="E7" s="66"/>
      <c r="F7" s="67"/>
      <c r="G7" s="67"/>
      <c r="H7" s="68"/>
      <c r="I7" s="69"/>
      <c r="J7" s="80"/>
      <c r="K7" s="70">
        <f t="shared" si="0"/>
        <v>0</v>
      </c>
      <c r="L7" s="70"/>
      <c r="M7" s="67">
        <f t="shared" si="1"/>
        <v>0</v>
      </c>
      <c r="N7" s="71"/>
      <c r="O7" s="72"/>
      <c r="P7" s="72"/>
      <c r="Q7" s="73"/>
      <c r="R7" s="74"/>
      <c r="S7" s="75"/>
      <c r="T7" s="26" t="s">
        <v>31</v>
      </c>
      <c r="U7" s="75"/>
      <c r="V7" s="26" t="s">
        <v>31</v>
      </c>
      <c r="W7" s="76"/>
      <c r="X7" s="76"/>
      <c r="Y7" s="77"/>
      <c r="Z7" s="78"/>
    </row>
    <row r="8" spans="1:26" ht="48.75" customHeight="1" x14ac:dyDescent="0.15">
      <c r="A8" s="62"/>
      <c r="B8" s="79"/>
      <c r="C8" s="64"/>
      <c r="D8" s="65"/>
      <c r="E8" s="66"/>
      <c r="F8" s="67"/>
      <c r="G8" s="67"/>
      <c r="H8" s="81"/>
      <c r="I8" s="69"/>
      <c r="J8" s="80"/>
      <c r="K8" s="70">
        <f t="shared" si="0"/>
        <v>0</v>
      </c>
      <c r="L8" s="70"/>
      <c r="M8" s="67">
        <f t="shared" si="1"/>
        <v>0</v>
      </c>
      <c r="N8" s="71"/>
      <c r="O8" s="72"/>
      <c r="P8" s="72"/>
      <c r="Q8" s="73"/>
      <c r="R8" s="74"/>
      <c r="S8" s="75"/>
      <c r="T8" s="26" t="s">
        <v>31</v>
      </c>
      <c r="U8" s="75"/>
      <c r="V8" s="26" t="s">
        <v>31</v>
      </c>
      <c r="W8" s="76"/>
      <c r="X8" s="76"/>
      <c r="Y8" s="77"/>
      <c r="Z8" s="78"/>
    </row>
    <row r="9" spans="1:26" ht="48.75" customHeight="1" x14ac:dyDescent="0.15">
      <c r="A9" s="62"/>
      <c r="B9" s="79"/>
      <c r="C9" s="64"/>
      <c r="D9" s="65"/>
      <c r="E9" s="66"/>
      <c r="F9" s="67"/>
      <c r="G9" s="67"/>
      <c r="H9" s="68"/>
      <c r="I9" s="69"/>
      <c r="J9" s="80"/>
      <c r="K9" s="70">
        <f t="shared" si="0"/>
        <v>0</v>
      </c>
      <c r="L9" s="82"/>
      <c r="M9" s="67">
        <f t="shared" si="1"/>
        <v>0</v>
      </c>
      <c r="N9" s="71"/>
      <c r="O9" s="72"/>
      <c r="P9" s="72"/>
      <c r="Q9" s="73"/>
      <c r="R9" s="74"/>
      <c r="S9" s="57"/>
      <c r="T9" s="25" t="s">
        <v>31</v>
      </c>
      <c r="U9" s="57"/>
      <c r="V9" s="25" t="s">
        <v>31</v>
      </c>
      <c r="W9" s="83"/>
      <c r="X9" s="83"/>
      <c r="Y9" s="59"/>
      <c r="Z9" s="60"/>
    </row>
    <row r="10" spans="1:26" s="61" customFormat="1" ht="48.75" customHeight="1" x14ac:dyDescent="0.15">
      <c r="A10" s="43"/>
      <c r="B10" s="84"/>
      <c r="C10" s="45"/>
      <c r="D10" s="46"/>
      <c r="E10" s="47"/>
      <c r="F10" s="48"/>
      <c r="G10" s="48"/>
      <c r="H10" s="49"/>
      <c r="I10" s="50"/>
      <c r="J10" s="85"/>
      <c r="K10" s="70">
        <f t="shared" si="0"/>
        <v>0</v>
      </c>
      <c r="L10" s="86"/>
      <c r="M10" s="67">
        <f t="shared" si="1"/>
        <v>0</v>
      </c>
      <c r="N10" s="53"/>
      <c r="O10" s="54"/>
      <c r="P10" s="54"/>
      <c r="Q10" s="55"/>
      <c r="R10" s="56"/>
      <c r="S10" s="57"/>
      <c r="T10" s="25" t="s">
        <v>31</v>
      </c>
      <c r="U10" s="57"/>
      <c r="V10" s="25" t="s">
        <v>31</v>
      </c>
      <c r="W10" s="83"/>
      <c r="X10" s="83"/>
      <c r="Y10" s="59"/>
      <c r="Z10" s="60"/>
    </row>
    <row r="11" spans="1:26" ht="38.25" customHeight="1" x14ac:dyDescent="0.15">
      <c r="A11" s="62"/>
      <c r="B11" s="79"/>
      <c r="C11" s="64"/>
      <c r="D11" s="65"/>
      <c r="E11" s="66"/>
      <c r="F11" s="67"/>
      <c r="G11" s="67"/>
      <c r="H11" s="68"/>
      <c r="I11" s="69"/>
      <c r="J11" s="87"/>
      <c r="K11" s="70">
        <f t="shared" si="0"/>
        <v>0</v>
      </c>
      <c r="L11" s="82"/>
      <c r="M11" s="67">
        <f t="shared" si="1"/>
        <v>0</v>
      </c>
      <c r="N11" s="53"/>
      <c r="O11" s="54"/>
      <c r="P11" s="54"/>
      <c r="Q11" s="55"/>
      <c r="R11" s="56"/>
      <c r="S11" s="57"/>
      <c r="T11" s="27" t="s">
        <v>32</v>
      </c>
      <c r="U11" s="57"/>
      <c r="V11" s="27" t="s">
        <v>32</v>
      </c>
      <c r="W11" s="83"/>
      <c r="X11" s="83"/>
      <c r="Y11" s="88"/>
      <c r="Z11" s="89"/>
    </row>
    <row r="12" spans="1:26" ht="38.25" customHeight="1" x14ac:dyDescent="0.15">
      <c r="A12" s="62"/>
      <c r="B12" s="79"/>
      <c r="C12" s="64"/>
      <c r="D12" s="65"/>
      <c r="E12" s="66"/>
      <c r="F12" s="67"/>
      <c r="G12" s="67"/>
      <c r="H12" s="68"/>
      <c r="I12" s="69"/>
      <c r="J12" s="87"/>
      <c r="K12" s="70">
        <f t="shared" si="0"/>
        <v>0</v>
      </c>
      <c r="L12" s="70"/>
      <c r="M12" s="67">
        <f t="shared" si="1"/>
        <v>0</v>
      </c>
      <c r="N12" s="53"/>
      <c r="O12" s="54"/>
      <c r="P12" s="54"/>
      <c r="Q12" s="55"/>
      <c r="R12" s="56"/>
      <c r="S12" s="57"/>
      <c r="T12" s="27" t="s">
        <v>32</v>
      </c>
      <c r="U12" s="57"/>
      <c r="V12" s="27" t="s">
        <v>32</v>
      </c>
      <c r="W12" s="83"/>
      <c r="X12" s="83"/>
      <c r="Y12" s="77"/>
      <c r="Z12" s="89"/>
    </row>
    <row r="13" spans="1:26" ht="38.25" customHeight="1" x14ac:dyDescent="0.15">
      <c r="A13" s="62"/>
      <c r="B13" s="79"/>
      <c r="C13" s="64"/>
      <c r="D13" s="65"/>
      <c r="E13" s="66"/>
      <c r="F13" s="67"/>
      <c r="G13" s="67"/>
      <c r="H13" s="68"/>
      <c r="I13" s="69"/>
      <c r="J13" s="87"/>
      <c r="K13" s="70">
        <f t="shared" si="0"/>
        <v>0</v>
      </c>
      <c r="L13" s="70"/>
      <c r="M13" s="67">
        <f t="shared" si="1"/>
        <v>0</v>
      </c>
      <c r="N13" s="71"/>
      <c r="O13" s="90"/>
      <c r="P13" s="90"/>
      <c r="Q13" s="55"/>
      <c r="R13" s="56"/>
      <c r="S13" s="57"/>
      <c r="T13" s="27" t="s">
        <v>32</v>
      </c>
      <c r="U13" s="57"/>
      <c r="V13" s="27" t="s">
        <v>32</v>
      </c>
      <c r="W13" s="83"/>
      <c r="X13" s="83"/>
      <c r="Y13" s="77"/>
      <c r="Z13" s="78"/>
    </row>
    <row r="14" spans="1:26" ht="38.25" customHeight="1" x14ac:dyDescent="0.15">
      <c r="A14" s="91"/>
      <c r="B14" s="92"/>
      <c r="C14" s="93"/>
      <c r="D14" s="94"/>
      <c r="E14" s="95"/>
      <c r="F14" s="96"/>
      <c r="G14" s="96"/>
      <c r="H14" s="97"/>
      <c r="I14" s="98"/>
      <c r="J14" s="99"/>
      <c r="K14" s="70">
        <f t="shared" si="0"/>
        <v>0</v>
      </c>
      <c r="L14" s="100"/>
      <c r="M14" s="67">
        <f t="shared" si="1"/>
        <v>0</v>
      </c>
      <c r="N14" s="101"/>
      <c r="O14" s="102"/>
      <c r="P14" s="102"/>
      <c r="Q14" s="102"/>
      <c r="R14" s="56"/>
      <c r="S14" s="103"/>
      <c r="T14" s="27" t="s">
        <v>32</v>
      </c>
      <c r="U14" s="57"/>
      <c r="V14" s="27" t="s">
        <v>32</v>
      </c>
      <c r="W14" s="104"/>
      <c r="X14" s="83"/>
      <c r="Y14" s="105"/>
      <c r="Z14" s="106"/>
    </row>
    <row r="15" spans="1:26" ht="38.25" customHeight="1" x14ac:dyDescent="0.15">
      <c r="A15" s="62"/>
      <c r="B15" s="79"/>
      <c r="C15" s="64"/>
      <c r="D15" s="65"/>
      <c r="E15" s="66"/>
      <c r="F15" s="67"/>
      <c r="G15" s="67"/>
      <c r="H15" s="68"/>
      <c r="I15" s="69"/>
      <c r="J15" s="80"/>
      <c r="K15" s="70">
        <f t="shared" si="0"/>
        <v>0</v>
      </c>
      <c r="L15" s="70"/>
      <c r="M15" s="67">
        <f t="shared" si="1"/>
        <v>0</v>
      </c>
      <c r="N15" s="71"/>
      <c r="O15" s="90"/>
      <c r="P15" s="90"/>
      <c r="Q15" s="90"/>
      <c r="R15" s="107"/>
      <c r="S15" s="75"/>
      <c r="T15" s="27" t="s">
        <v>32</v>
      </c>
      <c r="U15" s="57"/>
      <c r="V15" s="27" t="s">
        <v>32</v>
      </c>
      <c r="W15" s="76"/>
      <c r="X15" s="76"/>
      <c r="Y15" s="77"/>
      <c r="Z15" s="78"/>
    </row>
    <row r="16" spans="1:26" ht="38.25" customHeight="1" x14ac:dyDescent="0.15">
      <c r="A16" s="108"/>
      <c r="B16" s="109"/>
      <c r="C16" s="110"/>
      <c r="D16" s="111"/>
      <c r="E16" s="112"/>
      <c r="F16" s="113"/>
      <c r="G16" s="113"/>
      <c r="H16" s="114"/>
      <c r="I16" s="115"/>
      <c r="J16" s="116"/>
      <c r="K16" s="70">
        <f t="shared" si="0"/>
        <v>0</v>
      </c>
      <c r="L16" s="117"/>
      <c r="M16" s="67">
        <f t="shared" si="1"/>
        <v>0</v>
      </c>
      <c r="N16" s="71"/>
      <c r="O16" s="118"/>
      <c r="P16" s="118"/>
      <c r="Q16" s="118"/>
      <c r="R16" s="119"/>
      <c r="S16" s="120"/>
      <c r="T16" s="27" t="s">
        <v>32</v>
      </c>
      <c r="U16" s="120"/>
      <c r="V16" s="27" t="s">
        <v>32</v>
      </c>
      <c r="W16" s="121"/>
      <c r="X16" s="121"/>
      <c r="Y16" s="122"/>
      <c r="Z16" s="78"/>
    </row>
    <row r="17" spans="1:26" s="139" customFormat="1" ht="38.25" customHeight="1" x14ac:dyDescent="0.15">
      <c r="A17" s="28" t="s">
        <v>34</v>
      </c>
      <c r="B17" s="28"/>
      <c r="C17" s="28"/>
      <c r="D17" s="123"/>
      <c r="E17" s="124"/>
      <c r="F17" s="125">
        <f>SUM(F4:F16)</f>
        <v>0</v>
      </c>
      <c r="G17" s="125">
        <f>SUM(G4:G16)</f>
        <v>0</v>
      </c>
      <c r="H17" s="126"/>
      <c r="I17" s="127"/>
      <c r="J17" s="128">
        <f>SUM(J4:J16)</f>
        <v>0</v>
      </c>
      <c r="K17" s="129">
        <f>SUM(K4:K16)</f>
        <v>0</v>
      </c>
      <c r="L17" s="129">
        <f>SUM(L4:L16)</f>
        <v>0</v>
      </c>
      <c r="M17" s="130">
        <f>SUM(M4:M16)</f>
        <v>0</v>
      </c>
      <c r="N17" s="131"/>
      <c r="O17" s="132">
        <f>O4+O5+O6+O7+O8+O9+O10</f>
        <v>0</v>
      </c>
      <c r="P17" s="132">
        <f>P4+P5+P6+P7+P8+P9+P10</f>
        <v>0</v>
      </c>
      <c r="Q17" s="133" t="e">
        <f>P17/O17</f>
        <v>#DIV/0!</v>
      </c>
      <c r="R17" s="134"/>
      <c r="S17" s="131"/>
      <c r="T17" s="135"/>
      <c r="U17" s="136"/>
      <c r="V17" s="135"/>
      <c r="W17" s="137">
        <f>W4+W5+W6+W7+W8+W9+W10+W12+W14+W15+W16</f>
        <v>0</v>
      </c>
      <c r="X17" s="137">
        <f>X4+X5+X6+X7+X8+X9+X10+X13+X14</f>
        <v>0</v>
      </c>
      <c r="Y17" s="28"/>
      <c r="Z17" s="138"/>
    </row>
    <row r="18" spans="1:26" s="139" customFormat="1" ht="18.75" customHeight="1" x14ac:dyDescent="0.15">
      <c r="A18" s="138"/>
      <c r="B18" s="138"/>
      <c r="C18" s="138"/>
      <c r="D18" s="138"/>
      <c r="E18" s="138"/>
      <c r="F18" s="140"/>
      <c r="G18" s="140"/>
      <c r="H18" s="141"/>
      <c r="I18" s="141"/>
      <c r="J18" s="140"/>
      <c r="K18" s="142"/>
      <c r="L18" s="140"/>
      <c r="M18" s="142"/>
      <c r="N18" s="143"/>
      <c r="O18" s="143"/>
      <c r="P18" s="143"/>
      <c r="Q18" s="143"/>
      <c r="R18" s="143"/>
      <c r="S18" s="143"/>
      <c r="T18" s="143"/>
      <c r="U18" s="144"/>
      <c r="V18" s="143"/>
      <c r="W18" s="29"/>
      <c r="X18" s="29"/>
      <c r="Y18" s="138"/>
      <c r="Z18" s="138"/>
    </row>
    <row r="19" spans="1:26" ht="13.5" customHeight="1" x14ac:dyDescent="0.15">
      <c r="A19" s="145"/>
      <c r="B19" s="145"/>
      <c r="C19" s="146"/>
      <c r="D19" s="146"/>
      <c r="E19" s="146"/>
      <c r="F19" s="140"/>
      <c r="G19" s="147"/>
      <c r="H19" s="148"/>
      <c r="I19" s="149"/>
      <c r="J19" s="150"/>
      <c r="K19" s="140"/>
      <c r="L19" s="140"/>
      <c r="M19" s="140"/>
      <c r="N19" s="151"/>
      <c r="O19" s="151"/>
      <c r="P19" s="151"/>
      <c r="Q19" s="151"/>
      <c r="R19" s="151"/>
      <c r="S19" s="144"/>
      <c r="T19" s="152"/>
      <c r="U19" s="144"/>
      <c r="V19" s="152"/>
      <c r="W19" s="29" t="s">
        <v>33</v>
      </c>
      <c r="X19" s="153"/>
      <c r="Y19" s="78"/>
      <c r="Z19" s="78"/>
    </row>
    <row r="20" spans="1:26" s="154" customFormat="1" ht="24.75" customHeight="1" x14ac:dyDescent="0.15">
      <c r="C20" s="155"/>
      <c r="D20" s="155"/>
      <c r="E20" s="155"/>
      <c r="F20" s="156"/>
      <c r="G20" s="156"/>
      <c r="H20" s="157"/>
      <c r="I20" s="157"/>
      <c r="J20" s="156"/>
      <c r="K20" s="156"/>
      <c r="L20" s="156"/>
      <c r="M20" s="156"/>
      <c r="U20" s="36"/>
      <c r="W20" s="156"/>
      <c r="X20" s="156"/>
      <c r="Y20" s="155"/>
      <c r="Z20" s="155"/>
    </row>
    <row r="21" spans="1:26" s="154" customFormat="1" ht="21" customHeight="1" x14ac:dyDescent="0.15">
      <c r="C21" s="155"/>
      <c r="D21" s="155"/>
      <c r="E21" s="155"/>
      <c r="F21" s="33"/>
      <c r="G21" s="33"/>
      <c r="H21" s="33"/>
      <c r="I21" s="157"/>
      <c r="J21" s="156"/>
      <c r="K21" s="156"/>
      <c r="L21" s="156"/>
      <c r="M21" s="156"/>
      <c r="U21" s="36"/>
      <c r="W21" s="156"/>
      <c r="X21" s="156"/>
      <c r="Y21" s="155"/>
      <c r="Z21" s="155"/>
    </row>
    <row r="22" spans="1:26" s="154" customFormat="1" ht="21" customHeight="1" x14ac:dyDescent="0.15">
      <c r="C22" s="155"/>
      <c r="D22" s="155"/>
      <c r="E22" s="155"/>
      <c r="F22" s="33"/>
      <c r="G22" s="33"/>
      <c r="H22" s="33"/>
      <c r="I22" s="157"/>
      <c r="J22" s="156"/>
      <c r="K22" s="156"/>
      <c r="L22" s="156"/>
      <c r="M22" s="156"/>
      <c r="U22" s="36"/>
      <c r="W22" s="156"/>
      <c r="X22" s="156"/>
      <c r="Y22" s="155"/>
      <c r="Z22" s="155"/>
    </row>
    <row r="23" spans="1:26" s="154" customFormat="1" ht="21" customHeight="1" x14ac:dyDescent="0.15">
      <c r="C23" s="155"/>
      <c r="D23" s="155"/>
      <c r="E23" s="155"/>
      <c r="F23" s="156"/>
      <c r="G23" s="156"/>
      <c r="H23" s="157"/>
      <c r="I23" s="157"/>
      <c r="J23" s="156"/>
      <c r="K23" s="156"/>
      <c r="L23" s="156"/>
      <c r="M23" s="156"/>
      <c r="U23" s="36"/>
      <c r="W23" s="156"/>
      <c r="X23" s="156"/>
      <c r="Y23" s="155"/>
      <c r="Z23" s="155"/>
    </row>
    <row r="24" spans="1:26" s="154" customFormat="1" ht="21" customHeight="1" x14ac:dyDescent="0.15">
      <c r="C24" s="155"/>
      <c r="D24" s="155"/>
      <c r="E24" s="155"/>
      <c r="F24" s="156"/>
      <c r="G24" s="156"/>
      <c r="H24" s="157"/>
      <c r="I24" s="157"/>
      <c r="J24" s="156"/>
      <c r="K24" s="156"/>
      <c r="L24" s="156"/>
      <c r="M24" s="156"/>
      <c r="U24" s="36"/>
      <c r="W24" s="156"/>
      <c r="X24" s="156"/>
      <c r="Y24" s="155"/>
      <c r="Z24" s="155"/>
    </row>
    <row r="25" spans="1:26" s="154" customFormat="1" ht="21" customHeight="1" x14ac:dyDescent="0.15">
      <c r="C25" s="155"/>
      <c r="D25" s="155"/>
      <c r="E25" s="155"/>
      <c r="F25" s="156"/>
      <c r="G25" s="156"/>
      <c r="H25" s="157"/>
      <c r="I25" s="157"/>
      <c r="J25" s="156"/>
      <c r="K25" s="156"/>
      <c r="L25" s="156"/>
      <c r="M25" s="156"/>
      <c r="U25" s="36"/>
      <c r="W25" s="156"/>
      <c r="X25" s="156"/>
      <c r="Y25" s="155"/>
      <c r="Z25" s="155"/>
    </row>
    <row r="26" spans="1:26" s="154" customFormat="1" ht="21" customHeight="1" x14ac:dyDescent="0.15">
      <c r="C26" s="155"/>
      <c r="D26" s="155"/>
      <c r="E26" s="155"/>
      <c r="F26" s="156"/>
      <c r="G26" s="156"/>
      <c r="H26" s="157"/>
      <c r="I26" s="157"/>
      <c r="J26" s="156"/>
      <c r="K26" s="156"/>
      <c r="L26" s="156"/>
      <c r="M26" s="156"/>
      <c r="U26" s="36"/>
      <c r="W26" s="156"/>
      <c r="X26" s="156"/>
      <c r="Y26" s="155"/>
      <c r="Z26" s="155"/>
    </row>
    <row r="27" spans="1:26" s="154" customFormat="1" ht="21" customHeight="1" x14ac:dyDescent="0.15">
      <c r="C27" s="155"/>
      <c r="D27" s="155"/>
      <c r="E27" s="155"/>
      <c r="F27" s="156"/>
      <c r="G27" s="156"/>
      <c r="H27" s="157"/>
      <c r="I27" s="157"/>
      <c r="J27" s="156"/>
      <c r="K27" s="156"/>
      <c r="L27" s="156"/>
      <c r="M27" s="156"/>
      <c r="U27" s="36"/>
      <c r="W27" s="156"/>
      <c r="X27" s="156"/>
      <c r="Y27" s="155"/>
      <c r="Z27" s="155"/>
    </row>
    <row r="28" spans="1:26" s="154" customFormat="1" x14ac:dyDescent="0.15">
      <c r="C28" s="155"/>
      <c r="D28" s="155"/>
      <c r="E28" s="155"/>
      <c r="F28" s="156"/>
      <c r="G28" s="156"/>
      <c r="H28" s="157"/>
      <c r="I28" s="157"/>
      <c r="J28" s="156"/>
      <c r="K28" s="156"/>
      <c r="L28" s="156"/>
      <c r="M28" s="156"/>
      <c r="U28" s="36"/>
      <c r="W28" s="156"/>
      <c r="X28" s="156"/>
      <c r="Y28" s="155"/>
      <c r="Z28" s="155"/>
    </row>
    <row r="29" spans="1:26" s="154" customFormat="1" x14ac:dyDescent="0.15">
      <c r="C29" s="155"/>
      <c r="D29" s="155"/>
      <c r="E29" s="155"/>
      <c r="F29" s="156"/>
      <c r="G29" s="156"/>
      <c r="H29" s="157"/>
      <c r="I29" s="157"/>
      <c r="J29" s="156"/>
      <c r="K29" s="156"/>
      <c r="L29" s="156"/>
      <c r="M29" s="156"/>
      <c r="U29" s="36"/>
      <c r="W29" s="156"/>
      <c r="X29" s="156"/>
      <c r="Y29" s="155"/>
      <c r="Z29" s="155"/>
    </row>
  </sheetData>
  <mergeCells count="8">
    <mergeCell ref="Y2:Y3"/>
    <mergeCell ref="A2:A3"/>
    <mergeCell ref="H2:H3"/>
    <mergeCell ref="R2:R3"/>
    <mergeCell ref="N2:N3"/>
    <mergeCell ref="O2:O3"/>
    <mergeCell ref="P2:P3"/>
    <mergeCell ref="Q2:Q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３４　賃貸物件明細</vt:lpstr>
      <vt:lpstr>'３４　賃貸物件明細'!Print_Area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佐賀信用金庫</dc:creator>
  <cp:lastModifiedBy>諸田 智彦</cp:lastModifiedBy>
  <cp:lastPrinted>2023-09-20T02:11:36Z</cp:lastPrinted>
  <dcterms:created xsi:type="dcterms:W3CDTF">2008-12-23T02:12:39Z</dcterms:created>
  <dcterms:modified xsi:type="dcterms:W3CDTF">2025-10-23T01:39:05Z</dcterms:modified>
</cp:coreProperties>
</file>