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1svt1\kachi_tool\06 地域支援G\09_創業関連\ブルームPlus2.0（女性・若者・シニア創業サポート2.0）\1.書式関連\"/>
    </mc:Choice>
  </mc:AlternateContent>
  <xr:revisionPtr revIDLastSave="0" documentId="13_ncr:1_{AAB66F19-B2FE-4FAA-AF8C-60BA63C9B231}" xr6:coauthVersionLast="47" xr6:coauthVersionMax="47" xr10:uidLastSave="{00000000-0000-0000-0000-000000000000}"/>
  <bookViews>
    <workbookView xWindow="-120" yWindow="-120" windowWidth="20730" windowHeight="11160" xr2:uid="{F75F1C4A-68F7-4CD8-A290-167C948CEB11}"/>
  </bookViews>
  <sheets>
    <sheet name="事業計画書（提出用）" sheetId="13" r:id="rId1"/>
    <sheet name="事業計画書（記入例）" sheetId="14" r:id="rId2"/>
  </sheets>
  <definedNames>
    <definedName name="_xlnm.Print_Area" localSheetId="1">'事業計画書（記入例）'!$A$1:$M$244</definedName>
    <definedName name="_xlnm.Print_Area" localSheetId="0">'事業計画書（提出用）'!$A$1:$M$244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86" i="13" l="1"/>
  <c r="J90" i="13"/>
  <c r="G86" i="14"/>
  <c r="K189" i="14"/>
  <c r="J189" i="14"/>
  <c r="I189" i="14"/>
  <c r="H189" i="14"/>
  <c r="G189" i="14"/>
  <c r="F189" i="14"/>
  <c r="L188" i="14" a="1"/>
  <c r="L188" i="14" s="1"/>
  <c r="L187" i="14" a="1"/>
  <c r="L187" i="14" s="1"/>
  <c r="K186" i="14"/>
  <c r="J186" i="14"/>
  <c r="I186" i="14"/>
  <c r="H186" i="14"/>
  <c r="G186" i="14"/>
  <c r="F186" i="14"/>
  <c r="L185" i="14" a="1"/>
  <c r="L185" i="14" s="1"/>
  <c r="L184" i="14" a="1"/>
  <c r="L184" i="14" s="1"/>
  <c r="K181" i="14"/>
  <c r="J181" i="14"/>
  <c r="I181" i="14"/>
  <c r="H181" i="14"/>
  <c r="G181" i="14"/>
  <c r="F181" i="14"/>
  <c r="L180" i="14" a="1"/>
  <c r="L180" i="14" s="1"/>
  <c r="L176" i="14" a="1"/>
  <c r="L176" i="14" s="1"/>
  <c r="L173" i="14" a="1"/>
  <c r="L173" i="14" s="1"/>
  <c r="L170" i="14" a="1"/>
  <c r="L170" i="14" s="1"/>
  <c r="K168" i="14"/>
  <c r="J168" i="14"/>
  <c r="I168" i="14"/>
  <c r="H168" i="14"/>
  <c r="G168" i="14"/>
  <c r="F168" i="14"/>
  <c r="K165" i="14"/>
  <c r="J165" i="14"/>
  <c r="I165" i="14"/>
  <c r="H165" i="14"/>
  <c r="G165" i="14"/>
  <c r="F165" i="14"/>
  <c r="L164" i="14" a="1"/>
  <c r="L164" i="14" s="1"/>
  <c r="L163" i="14" a="1"/>
  <c r="L163" i="14" s="1"/>
  <c r="L147" i="14"/>
  <c r="K147" i="14"/>
  <c r="J147" i="14"/>
  <c r="I147" i="14"/>
  <c r="H147" i="14"/>
  <c r="G147" i="14"/>
  <c r="F147" i="14"/>
  <c r="L144" i="14"/>
  <c r="K144" i="14"/>
  <c r="J144" i="14"/>
  <c r="I144" i="14"/>
  <c r="H144" i="14"/>
  <c r="G144" i="14"/>
  <c r="F144" i="14"/>
  <c r="F140" i="14"/>
  <c r="L139" i="14"/>
  <c r="K139" i="14"/>
  <c r="J139" i="14"/>
  <c r="I139" i="14"/>
  <c r="H139" i="14"/>
  <c r="H140" i="14" s="1"/>
  <c r="F139" i="14"/>
  <c r="G137" i="14"/>
  <c r="L179" i="14" s="1" a="1"/>
  <c r="L179" i="14" s="1"/>
  <c r="G136" i="14"/>
  <c r="L178" i="14" s="1" a="1"/>
  <c r="L178" i="14" s="1"/>
  <c r="G135" i="14"/>
  <c r="L177" i="14" s="1" a="1"/>
  <c r="L177" i="14" s="1"/>
  <c r="G134" i="14"/>
  <c r="G133" i="14"/>
  <c r="L175" i="14" s="1" a="1"/>
  <c r="L175" i="14" s="1"/>
  <c r="G132" i="14"/>
  <c r="L174" i="14" s="1" a="1"/>
  <c r="L174" i="14" s="1"/>
  <c r="G131" i="14"/>
  <c r="G130" i="14"/>
  <c r="L172" i="14" s="1" a="1"/>
  <c r="L172" i="14" s="1"/>
  <c r="G129" i="14"/>
  <c r="L171" i="14" s="1" a="1"/>
  <c r="L171" i="14" s="1"/>
  <c r="G128" i="14"/>
  <c r="G127" i="14"/>
  <c r="L126" i="14"/>
  <c r="K126" i="14"/>
  <c r="J126" i="14"/>
  <c r="I126" i="14"/>
  <c r="H126" i="14"/>
  <c r="G126" i="14"/>
  <c r="F126" i="14"/>
  <c r="L123" i="14"/>
  <c r="K123" i="14"/>
  <c r="J123" i="14"/>
  <c r="I123" i="14"/>
  <c r="H123" i="14"/>
  <c r="G123" i="14"/>
  <c r="F123" i="14"/>
  <c r="F141" i="14" s="1"/>
  <c r="F148" i="14" s="1"/>
  <c r="G120" i="14" s="1"/>
  <c r="F119" i="14"/>
  <c r="I118" i="14"/>
  <c r="J118" i="14" s="1"/>
  <c r="K118" i="14" s="1"/>
  <c r="L118" i="14" s="1"/>
  <c r="F160" i="14" s="1"/>
  <c r="G160" i="14" s="1"/>
  <c r="H160" i="14" s="1"/>
  <c r="I160" i="14" s="1"/>
  <c r="J160" i="14" s="1"/>
  <c r="K160" i="14" s="1"/>
  <c r="H118" i="14"/>
  <c r="F118" i="14"/>
  <c r="F113" i="14"/>
  <c r="F114" i="14" s="1"/>
  <c r="H112" i="14"/>
  <c r="G112" i="14"/>
  <c r="F112" i="14"/>
  <c r="L77" i="14"/>
  <c r="G77" i="14"/>
  <c r="B86" i="14" s="1"/>
  <c r="L68" i="14"/>
  <c r="G68" i="14"/>
  <c r="G78" i="14" s="1"/>
  <c r="J56" i="14"/>
  <c r="I56" i="14"/>
  <c r="H98" i="14" s="1"/>
  <c r="H56" i="14"/>
  <c r="G98" i="14" s="1"/>
  <c r="J46" i="14"/>
  <c r="I46" i="14"/>
  <c r="H97" i="14" s="1"/>
  <c r="K161" i="14" s="1"/>
  <c r="H46" i="14"/>
  <c r="G97" i="14" s="1"/>
  <c r="L35" i="14"/>
  <c r="L33" i="14"/>
  <c r="L30" i="14"/>
  <c r="L28" i="14"/>
  <c r="L26" i="14"/>
  <c r="L24" i="14"/>
  <c r="L21" i="14"/>
  <c r="G112" i="13"/>
  <c r="G68" i="13"/>
  <c r="G182" i="14" l="1"/>
  <c r="G183" i="14" s="1"/>
  <c r="K182" i="14"/>
  <c r="K183" i="14" s="1"/>
  <c r="J182" i="14"/>
  <c r="J183" i="14" s="1"/>
  <c r="F182" i="14"/>
  <c r="F183" i="14" s="1"/>
  <c r="I182" i="14"/>
  <c r="I183" i="14" s="1"/>
  <c r="H182" i="14"/>
  <c r="H183" i="14" s="1"/>
  <c r="K140" i="14"/>
  <c r="K141" i="14" s="1"/>
  <c r="J140" i="14"/>
  <c r="J141" i="14" s="1"/>
  <c r="L140" i="14"/>
  <c r="L141" i="14" s="1"/>
  <c r="I140" i="14"/>
  <c r="I141" i="14" s="1"/>
  <c r="L168" i="14" a="1"/>
  <c r="L168" i="14" s="1"/>
  <c r="H141" i="14"/>
  <c r="L165" i="14" a="1"/>
  <c r="L165" i="14" s="1"/>
  <c r="H113" i="14"/>
  <c r="H114" i="14" s="1"/>
  <c r="G139" i="14"/>
  <c r="L181" i="14" s="1" a="1"/>
  <c r="L181" i="14" s="1"/>
  <c r="L78" i="14"/>
  <c r="B82" i="14" s="1"/>
  <c r="G90" i="14"/>
  <c r="G113" i="14"/>
  <c r="G114" i="14" s="1"/>
  <c r="J86" i="14"/>
  <c r="B90" i="14"/>
  <c r="G119" i="14"/>
  <c r="L161" i="14" s="1" a="1"/>
  <c r="L161" i="14" s="1"/>
  <c r="L169" i="14" a="1"/>
  <c r="L169" i="14" s="1"/>
  <c r="G77" i="13"/>
  <c r="B86" i="13" s="1"/>
  <c r="L68" i="13"/>
  <c r="L77" i="13"/>
  <c r="G140" i="14" l="1"/>
  <c r="L182" i="14" s="1" a="1"/>
  <c r="L182" i="14" s="1"/>
  <c r="J90" i="14"/>
  <c r="L78" i="13"/>
  <c r="G78" i="13"/>
  <c r="B90" i="13" s="1"/>
  <c r="K189" i="13"/>
  <c r="J189" i="13"/>
  <c r="I189" i="13"/>
  <c r="H189" i="13"/>
  <c r="G189" i="13"/>
  <c r="F189" i="13"/>
  <c r="L188" i="13" a="1"/>
  <c r="L188" i="13" s="1"/>
  <c r="L187" i="13" a="1"/>
  <c r="L187" i="13" s="1"/>
  <c r="K186" i="13"/>
  <c r="J186" i="13"/>
  <c r="I186" i="13"/>
  <c r="G186" i="13"/>
  <c r="F186" i="13"/>
  <c r="L185" i="13" a="1"/>
  <c r="L185" i="13" s="1"/>
  <c r="L184" i="13" a="1"/>
  <c r="L184" i="13" s="1"/>
  <c r="K181" i="13"/>
  <c r="J181" i="13"/>
  <c r="I181" i="13"/>
  <c r="H181" i="13"/>
  <c r="G181" i="13"/>
  <c r="F181" i="13"/>
  <c r="L180" i="13" a="1"/>
  <c r="L180" i="13" s="1"/>
  <c r="K168" i="13"/>
  <c r="J168" i="13"/>
  <c r="I168" i="13"/>
  <c r="H168" i="13"/>
  <c r="G168" i="13"/>
  <c r="F168" i="13"/>
  <c r="K165" i="13"/>
  <c r="J165" i="13"/>
  <c r="I165" i="13"/>
  <c r="H165" i="13"/>
  <c r="G165" i="13"/>
  <c r="F165" i="13"/>
  <c r="L164" i="13" a="1"/>
  <c r="L164" i="13" s="1"/>
  <c r="L163" i="13" a="1"/>
  <c r="L163" i="13" s="1"/>
  <c r="L147" i="13"/>
  <c r="K147" i="13"/>
  <c r="J147" i="13"/>
  <c r="I147" i="13"/>
  <c r="H147" i="13"/>
  <c r="G147" i="13"/>
  <c r="F147" i="13"/>
  <c r="L144" i="13"/>
  <c r="K144" i="13"/>
  <c r="J144" i="13"/>
  <c r="I144" i="13"/>
  <c r="H144" i="13"/>
  <c r="G144" i="13"/>
  <c r="F144" i="13"/>
  <c r="L139" i="13"/>
  <c r="K139" i="13"/>
  <c r="J139" i="13"/>
  <c r="I139" i="13"/>
  <c r="H139" i="13"/>
  <c r="F139" i="13"/>
  <c r="G137" i="13"/>
  <c r="L179" i="13" s="1" a="1"/>
  <c r="L179" i="13" s="1"/>
  <c r="G136" i="13"/>
  <c r="L178" i="13" s="1" a="1"/>
  <c r="L178" i="13" s="1"/>
  <c r="G135" i="13"/>
  <c r="L177" i="13" s="1" a="1"/>
  <c r="L177" i="13" s="1"/>
  <c r="G134" i="13"/>
  <c r="L176" i="13" s="1" a="1"/>
  <c r="L176" i="13" s="1"/>
  <c r="G133" i="13"/>
  <c r="L175" i="13" s="1" a="1"/>
  <c r="L175" i="13" s="1"/>
  <c r="G132" i="13"/>
  <c r="L174" i="13" s="1" a="1"/>
  <c r="L174" i="13" s="1"/>
  <c r="G131" i="13"/>
  <c r="L173" i="13" s="1" a="1"/>
  <c r="L173" i="13" s="1"/>
  <c r="G130" i="13"/>
  <c r="L172" i="13" s="1" a="1"/>
  <c r="L172" i="13" s="1"/>
  <c r="G129" i="13"/>
  <c r="L171" i="13" s="1" a="1"/>
  <c r="L171" i="13" s="1"/>
  <c r="G128" i="13"/>
  <c r="L170" i="13" s="1" a="1"/>
  <c r="L170" i="13" s="1"/>
  <c r="G127" i="13"/>
  <c r="L169" i="13" s="1" a="1"/>
  <c r="L169" i="13" s="1"/>
  <c r="L126" i="13"/>
  <c r="K126" i="13"/>
  <c r="J126" i="13"/>
  <c r="I126" i="13"/>
  <c r="H126" i="13"/>
  <c r="G126" i="13"/>
  <c r="F126" i="13"/>
  <c r="L123" i="13"/>
  <c r="K123" i="13"/>
  <c r="J123" i="13"/>
  <c r="I123" i="13"/>
  <c r="H123" i="13"/>
  <c r="G123" i="13"/>
  <c r="F123" i="13"/>
  <c r="F119" i="13"/>
  <c r="H118" i="13"/>
  <c r="I118" i="13" s="1"/>
  <c r="J118" i="13" s="1"/>
  <c r="K118" i="13" s="1"/>
  <c r="L118" i="13" s="1"/>
  <c r="F160" i="13" s="1"/>
  <c r="G160" i="13" s="1"/>
  <c r="H160" i="13" s="1"/>
  <c r="I160" i="13" s="1"/>
  <c r="J160" i="13" s="1"/>
  <c r="K160" i="13" s="1"/>
  <c r="F118" i="13"/>
  <c r="H112" i="13"/>
  <c r="F112" i="13"/>
  <c r="F113" i="13" s="1"/>
  <c r="F114" i="13" s="1"/>
  <c r="G90" i="13"/>
  <c r="J56" i="13"/>
  <c r="I56" i="13"/>
  <c r="H98" i="13" s="1"/>
  <c r="H56" i="13"/>
  <c r="G98" i="13" s="1"/>
  <c r="G86" i="13" s="1"/>
  <c r="J86" i="13" s="1"/>
  <c r="J46" i="13"/>
  <c r="I46" i="13"/>
  <c r="H97" i="13" s="1"/>
  <c r="H46" i="13"/>
  <c r="G97" i="13" s="1"/>
  <c r="L35" i="13"/>
  <c r="L33" i="13"/>
  <c r="L30" i="13"/>
  <c r="L28" i="13"/>
  <c r="L26" i="13"/>
  <c r="L24" i="13"/>
  <c r="L21" i="13"/>
  <c r="G141" i="14" l="1"/>
  <c r="G148" i="14" s="1"/>
  <c r="H120" i="14" s="1"/>
  <c r="H148" i="14" s="1"/>
  <c r="I120" i="14" s="1"/>
  <c r="I148" i="14" s="1"/>
  <c r="J120" i="14" s="1"/>
  <c r="J148" i="14" s="1"/>
  <c r="K120" i="14" s="1"/>
  <c r="K148" i="14" s="1"/>
  <c r="L120" i="14" s="1"/>
  <c r="L148" i="14" s="1"/>
  <c r="F162" i="14" s="1"/>
  <c r="F190" i="14" s="1"/>
  <c r="G162" i="14" s="1"/>
  <c r="G190" i="14" s="1"/>
  <c r="H162" i="14" s="1"/>
  <c r="H190" i="14" s="1"/>
  <c r="I162" i="14" s="1"/>
  <c r="I190" i="14" s="1"/>
  <c r="J162" i="14" s="1"/>
  <c r="J190" i="14" s="1"/>
  <c r="K162" i="14" s="1"/>
  <c r="K190" i="14" s="1"/>
  <c r="B82" i="13"/>
  <c r="H140" i="13"/>
  <c r="H141" i="13" s="1"/>
  <c r="K140" i="13"/>
  <c r="K141" i="13" s="1"/>
  <c r="L140" i="13"/>
  <c r="L141" i="13" s="1"/>
  <c r="I140" i="13"/>
  <c r="I141" i="13" s="1"/>
  <c r="H113" i="13"/>
  <c r="H114" i="13" s="1"/>
  <c r="G182" i="13"/>
  <c r="G183" i="13" s="1"/>
  <c r="I182" i="13"/>
  <c r="I183" i="13" s="1"/>
  <c r="J182" i="13"/>
  <c r="J183" i="13" s="1"/>
  <c r="L168" i="13" a="1"/>
  <c r="L168" i="13" s="1"/>
  <c r="F140" i="13"/>
  <c r="F141" i="13" s="1"/>
  <c r="F148" i="13" s="1"/>
  <c r="G120" i="13" s="1"/>
  <c r="H182" i="13"/>
  <c r="H183" i="13" s="1"/>
  <c r="J140" i="13"/>
  <c r="J141" i="13" s="1"/>
  <c r="K182" i="13"/>
  <c r="K183" i="13" s="1"/>
  <c r="G119" i="13"/>
  <c r="K161" i="13"/>
  <c r="G113" i="13"/>
  <c r="G114" i="13" s="1"/>
  <c r="G139" i="13"/>
  <c r="G140" i="13" s="1"/>
  <c r="G141" i="13" s="1"/>
  <c r="L165" i="13" a="1"/>
  <c r="L165" i="13" s="1"/>
  <c r="F182" i="13"/>
  <c r="F183" i="13" s="1"/>
  <c r="G148" i="13" l="1"/>
  <c r="H120" i="13" s="1"/>
  <c r="H148" i="13" s="1"/>
  <c r="I120" i="13" s="1"/>
  <c r="I148" i="13" s="1"/>
  <c r="J120" i="13" s="1"/>
  <c r="J148" i="13" s="1"/>
  <c r="K120" i="13" s="1"/>
  <c r="K148" i="13" s="1"/>
  <c r="L120" i="13" s="1"/>
  <c r="L148" i="13" s="1"/>
  <c r="F162" i="13" s="1"/>
  <c r="F190" i="13" s="1"/>
  <c r="G162" i="13" s="1"/>
  <c r="G190" i="13" s="1"/>
  <c r="H162" i="13" s="1"/>
  <c r="H190" i="13" s="1"/>
  <c r="I162" i="13" s="1"/>
  <c r="I190" i="13" s="1"/>
  <c r="J162" i="13" s="1"/>
  <c r="J190" i="13" s="1"/>
  <c r="K162" i="13" s="1"/>
  <c r="K190" i="13" s="1"/>
  <c r="L182" i="13" a="1"/>
  <c r="L182" i="13" s="1"/>
  <c r="L181" i="13" a="1"/>
  <c r="L181" i="13" s="1"/>
  <c r="L161" i="13" a="1"/>
  <c r="L161" i="13"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<sst xmlns="http://schemas.openxmlformats.org/spreadsheetml/2006/main" count="510" uniqueCount="205">
  <si>
    <t>売上高</t>
    <rPh sb="0" eb="3">
      <t>ウリアゲダカ</t>
    </rPh>
    <phoneticPr fontId="2"/>
  </si>
  <si>
    <t>経常収支</t>
    <rPh sb="0" eb="4">
      <t>ケイジョウシュウシ</t>
    </rPh>
    <phoneticPr fontId="2"/>
  </si>
  <si>
    <t>収入</t>
    <rPh sb="0" eb="2">
      <t>シュウニュウ</t>
    </rPh>
    <phoneticPr fontId="2"/>
  </si>
  <si>
    <t>支出</t>
    <rPh sb="0" eb="2">
      <t>シシュツ</t>
    </rPh>
    <phoneticPr fontId="2"/>
  </si>
  <si>
    <t>現金仕入</t>
    <rPh sb="0" eb="2">
      <t>ゲンキン</t>
    </rPh>
    <rPh sb="2" eb="4">
      <t>シイ</t>
    </rPh>
    <phoneticPr fontId="2"/>
  </si>
  <si>
    <t>現金売上</t>
    <rPh sb="0" eb="2">
      <t>ゲンキン</t>
    </rPh>
    <rPh sb="2" eb="4">
      <t>ウリアゲ</t>
    </rPh>
    <phoneticPr fontId="2"/>
  </si>
  <si>
    <t>売掛売上</t>
    <rPh sb="0" eb="2">
      <t>ウリカケ</t>
    </rPh>
    <rPh sb="2" eb="4">
      <t>ウリアゲ</t>
    </rPh>
    <phoneticPr fontId="2"/>
  </si>
  <si>
    <t>広告宣伝費</t>
    <rPh sb="0" eb="5">
      <t>コウコクセンデンヒ</t>
    </rPh>
    <phoneticPr fontId="2"/>
  </si>
  <si>
    <t>差引過不足</t>
    <rPh sb="0" eb="1">
      <t>サ</t>
    </rPh>
    <rPh sb="1" eb="2">
      <t>ヒ</t>
    </rPh>
    <rPh sb="2" eb="5">
      <t>カブソク</t>
    </rPh>
    <phoneticPr fontId="2"/>
  </si>
  <si>
    <t>経常外収入</t>
    <rPh sb="0" eb="5">
      <t>ケイジョウガイシュウニュウ</t>
    </rPh>
    <phoneticPr fontId="2"/>
  </si>
  <si>
    <t>借入金入金</t>
    <rPh sb="0" eb="3">
      <t>カリイレキン</t>
    </rPh>
    <rPh sb="3" eb="5">
      <t>ニュウキン</t>
    </rPh>
    <phoneticPr fontId="2"/>
  </si>
  <si>
    <t>借入金返済</t>
    <rPh sb="0" eb="3">
      <t>カリイレキン</t>
    </rPh>
    <rPh sb="3" eb="5">
      <t>ヘンサイ</t>
    </rPh>
    <phoneticPr fontId="2"/>
  </si>
  <si>
    <t>経費</t>
    <rPh sb="0" eb="2">
      <t>ケイヒ</t>
    </rPh>
    <phoneticPr fontId="2"/>
  </si>
  <si>
    <t>単位：千円</t>
    <rPh sb="0" eb="2">
      <t>タンイ</t>
    </rPh>
    <rPh sb="3" eb="5">
      <t>センエン</t>
    </rPh>
    <phoneticPr fontId="2"/>
  </si>
  <si>
    <t>経常外収支</t>
    <rPh sb="0" eb="2">
      <t>ケイジョウ</t>
    </rPh>
    <rPh sb="2" eb="3">
      <t>ガイ</t>
    </rPh>
    <rPh sb="3" eb="5">
      <t>シュウシ</t>
    </rPh>
    <phoneticPr fontId="2"/>
  </si>
  <si>
    <t>売上</t>
    <rPh sb="0" eb="2">
      <t>ウリアゲ</t>
    </rPh>
    <phoneticPr fontId="2"/>
  </si>
  <si>
    <t>計</t>
    <rPh sb="0" eb="1">
      <t>ケイ</t>
    </rPh>
    <phoneticPr fontId="2"/>
  </si>
  <si>
    <t>翌月繰越金・預金</t>
    <rPh sb="0" eb="2">
      <t>ヨクゲツ</t>
    </rPh>
    <rPh sb="2" eb="5">
      <t>クリコシキン</t>
    </rPh>
    <rPh sb="6" eb="8">
      <t>ヨキン</t>
    </rPh>
    <phoneticPr fontId="2"/>
  </si>
  <si>
    <t>前月繰越金・現金</t>
    <rPh sb="0" eb="2">
      <t>ゼンゲツ</t>
    </rPh>
    <rPh sb="2" eb="5">
      <t>クリコシキン</t>
    </rPh>
    <rPh sb="6" eb="8">
      <t>ゲンキン</t>
    </rPh>
    <phoneticPr fontId="2"/>
  </si>
  <si>
    <t>項目</t>
    <phoneticPr fontId="2"/>
  </si>
  <si>
    <t>人件費</t>
  </si>
  <si>
    <t>水道光熱費</t>
  </si>
  <si>
    <t>財務収支</t>
    <rPh sb="0" eb="2">
      <t>ザイム</t>
    </rPh>
    <rPh sb="2" eb="4">
      <t>シュウシ</t>
    </rPh>
    <phoneticPr fontId="2"/>
  </si>
  <si>
    <t>女性若者シニア創業サポート2.0事業計画書</t>
    <rPh sb="0" eb="4">
      <t>ジョセイワカモノ</t>
    </rPh>
    <rPh sb="7" eb="9">
      <t>ソウギョウ</t>
    </rPh>
    <rPh sb="16" eb="21">
      <t>ジギョウケイカクショ</t>
    </rPh>
    <phoneticPr fontId="2"/>
  </si>
  <si>
    <t>原価</t>
    <rPh sb="0" eb="2">
      <t>ゲンカ</t>
    </rPh>
    <phoneticPr fontId="2"/>
  </si>
  <si>
    <t>12か月め</t>
    <phoneticPr fontId="2"/>
  </si>
  <si>
    <t>12か月め</t>
    <rPh sb="3" eb="4">
      <t>ゲツ</t>
    </rPh>
    <phoneticPr fontId="2"/>
  </si>
  <si>
    <t>7か月め</t>
    <rPh sb="2" eb="3">
      <t>ゲツ</t>
    </rPh>
    <phoneticPr fontId="2"/>
  </si>
  <si>
    <t>8か月め</t>
    <rPh sb="2" eb="3">
      <t>ゲツ</t>
    </rPh>
    <phoneticPr fontId="2"/>
  </si>
  <si>
    <t>9か月め</t>
    <rPh sb="2" eb="3">
      <t>ゲツ</t>
    </rPh>
    <phoneticPr fontId="2"/>
  </si>
  <si>
    <t>10か月め</t>
    <rPh sb="3" eb="4">
      <t>ゲツ</t>
    </rPh>
    <phoneticPr fontId="2"/>
  </si>
  <si>
    <t>11か月め</t>
    <rPh sb="3" eb="4">
      <t>ゲツ</t>
    </rPh>
    <phoneticPr fontId="2"/>
  </si>
  <si>
    <t>6か月目</t>
    <rPh sb="2" eb="4">
      <t>ゲツメ</t>
    </rPh>
    <phoneticPr fontId="2"/>
  </si>
  <si>
    <t>2か月目</t>
    <rPh sb="2" eb="4">
      <t>ゲツメ</t>
    </rPh>
    <phoneticPr fontId="2"/>
  </si>
  <si>
    <t>3か月目</t>
    <rPh sb="2" eb="4">
      <t>ゲツメ</t>
    </rPh>
    <phoneticPr fontId="2"/>
  </si>
  <si>
    <t>4か月目</t>
    <rPh sb="2" eb="4">
      <t>ゲツメ</t>
    </rPh>
    <phoneticPr fontId="2"/>
  </si>
  <si>
    <t>5か月目</t>
    <rPh sb="2" eb="4">
      <t>ゲツメ</t>
    </rPh>
    <phoneticPr fontId="2"/>
  </si>
  <si>
    <t>法人</t>
    <rPh sb="0" eb="2">
      <t>ホウジン</t>
    </rPh>
    <phoneticPr fontId="2"/>
  </si>
  <si>
    <t>個人事業主</t>
    <rPh sb="0" eb="5">
      <t>コジンジギョウヌシ</t>
    </rPh>
    <phoneticPr fontId="2"/>
  </si>
  <si>
    <t>〒</t>
    <phoneticPr fontId="2"/>
  </si>
  <si>
    <t>TEL</t>
    <phoneticPr fontId="2"/>
  </si>
  <si>
    <t>ふりがな</t>
    <phoneticPr fontId="2"/>
  </si>
  <si>
    <t>登記／開業届日</t>
    <rPh sb="0" eb="2">
      <t>トウキ</t>
    </rPh>
    <rPh sb="3" eb="5">
      <t>カイギョウ</t>
    </rPh>
    <rPh sb="5" eb="6">
      <t>トドケ</t>
    </rPh>
    <rPh sb="6" eb="7">
      <t>ヒ</t>
    </rPh>
    <phoneticPr fontId="2"/>
  </si>
  <si>
    <t>農業/林業</t>
    <rPh sb="0" eb="2">
      <t>ノウギョウ</t>
    </rPh>
    <rPh sb="3" eb="5">
      <t>リンギョウ</t>
    </rPh>
    <phoneticPr fontId="2"/>
  </si>
  <si>
    <t>漁業</t>
    <rPh sb="0" eb="2">
      <t>ギョギョウ</t>
    </rPh>
    <phoneticPr fontId="2"/>
  </si>
  <si>
    <t>建設業</t>
    <rPh sb="0" eb="3">
      <t>ケンセツギョウ</t>
    </rPh>
    <phoneticPr fontId="2"/>
  </si>
  <si>
    <t>製造業</t>
    <rPh sb="0" eb="3">
      <t>セイゾウギョウ</t>
    </rPh>
    <phoneticPr fontId="2"/>
  </si>
  <si>
    <t>情報通信業</t>
    <rPh sb="0" eb="5">
      <t>ジョウホウツウシンギョウ</t>
    </rPh>
    <phoneticPr fontId="2"/>
  </si>
  <si>
    <t>運輸業/郵便業</t>
    <rPh sb="0" eb="2">
      <t>ウンユ</t>
    </rPh>
    <rPh sb="2" eb="3">
      <t>ギョウ</t>
    </rPh>
    <rPh sb="4" eb="7">
      <t>ユウビンギョウ</t>
    </rPh>
    <phoneticPr fontId="2"/>
  </si>
  <si>
    <t>卸売業/小売業</t>
    <rPh sb="0" eb="3">
      <t>オロシウリギョウ</t>
    </rPh>
    <rPh sb="4" eb="7">
      <t>コウリギョウ</t>
    </rPh>
    <phoneticPr fontId="2"/>
  </si>
  <si>
    <t>金融業/保険業</t>
    <rPh sb="0" eb="3">
      <t>キンユウギョウ</t>
    </rPh>
    <rPh sb="4" eb="7">
      <t>ホケンギョウ</t>
    </rPh>
    <phoneticPr fontId="2"/>
  </si>
  <si>
    <t>不動産業/物品賃貸業</t>
    <rPh sb="0" eb="4">
      <t>フドウサンギョウ</t>
    </rPh>
    <rPh sb="5" eb="10">
      <t>ブッピンチンタイギョウ</t>
    </rPh>
    <phoneticPr fontId="2"/>
  </si>
  <si>
    <t>宿泊業/飲食サービス業</t>
    <rPh sb="0" eb="3">
      <t>シュクハクギョウ</t>
    </rPh>
    <rPh sb="4" eb="6">
      <t>インショク</t>
    </rPh>
    <rPh sb="10" eb="11">
      <t>ギョウ</t>
    </rPh>
    <phoneticPr fontId="2"/>
  </si>
  <si>
    <t>教育/学習支援業</t>
    <rPh sb="0" eb="2">
      <t>キョウイク</t>
    </rPh>
    <rPh sb="3" eb="7">
      <t>ガクシュウシエン</t>
    </rPh>
    <rPh sb="7" eb="8">
      <t>ギョウ</t>
    </rPh>
    <phoneticPr fontId="2"/>
  </si>
  <si>
    <t>医療/福祉</t>
    <rPh sb="0" eb="2">
      <t>イリョウ</t>
    </rPh>
    <rPh sb="3" eb="5">
      <t>フクシ</t>
    </rPh>
    <phoneticPr fontId="2"/>
  </si>
  <si>
    <t>分類不能の産業</t>
    <rPh sb="0" eb="4">
      <t>ブンルイフノウ</t>
    </rPh>
    <rPh sb="5" eb="7">
      <t>サンギョウ</t>
    </rPh>
    <phoneticPr fontId="2"/>
  </si>
  <si>
    <t>サービス業
（他に分類されないもの）</t>
    <rPh sb="4" eb="5">
      <t>ギョウ</t>
    </rPh>
    <rPh sb="7" eb="8">
      <t>タ</t>
    </rPh>
    <rPh sb="9" eb="11">
      <t>ブンルイ</t>
    </rPh>
    <phoneticPr fontId="2"/>
  </si>
  <si>
    <t>公務
（他に分類されるものを除く）</t>
    <rPh sb="0" eb="2">
      <t>コウム</t>
    </rPh>
    <rPh sb="4" eb="5">
      <t>タ</t>
    </rPh>
    <rPh sb="6" eb="8">
      <t>ブンルイ</t>
    </rPh>
    <rPh sb="14" eb="15">
      <t>ノゾ</t>
    </rPh>
    <phoneticPr fontId="2"/>
  </si>
  <si>
    <t>学術研究/
専門・技術サービス業</t>
    <rPh sb="0" eb="4">
      <t>ガクジュツケンキュウ</t>
    </rPh>
    <rPh sb="6" eb="8">
      <t>センモン</t>
    </rPh>
    <rPh sb="9" eb="11">
      <t>ギジュツ</t>
    </rPh>
    <rPh sb="15" eb="16">
      <t>ギョウ</t>
    </rPh>
    <phoneticPr fontId="2"/>
  </si>
  <si>
    <t>生活関連サービス業/
娯楽業</t>
    <rPh sb="0" eb="4">
      <t>セイカツカンレン</t>
    </rPh>
    <rPh sb="8" eb="9">
      <t>ギョウ</t>
    </rPh>
    <rPh sb="11" eb="14">
      <t>ゴラクギョウ</t>
    </rPh>
    <phoneticPr fontId="2"/>
  </si>
  <si>
    <t>鉱業/採石業/
砂利採取業</t>
    <rPh sb="0" eb="2">
      <t>コウギョウ</t>
    </rPh>
    <rPh sb="3" eb="6">
      <t>サイセキギョウ</t>
    </rPh>
    <rPh sb="8" eb="13">
      <t>ジャリサイシュギョウ</t>
    </rPh>
    <phoneticPr fontId="2"/>
  </si>
  <si>
    <t>電気・ガス・
熱供給・水道業</t>
    <rPh sb="0" eb="2">
      <t>デンキ</t>
    </rPh>
    <rPh sb="7" eb="10">
      <t>ネツキョウキュウ</t>
    </rPh>
    <rPh sb="11" eb="14">
      <t>スイドウギョウ</t>
    </rPh>
    <phoneticPr fontId="2"/>
  </si>
  <si>
    <t>１．申請者</t>
    <phoneticPr fontId="2"/>
  </si>
  <si>
    <r>
      <t>３.販売先・仕入先（予定）</t>
    </r>
    <r>
      <rPr>
        <sz val="12"/>
        <color theme="1" tint="0.34998626667073579"/>
        <rFont val="Meiryo UI"/>
        <family val="3"/>
        <charset val="128"/>
      </rPr>
      <t>⑬</t>
    </r>
    <phoneticPr fontId="2"/>
  </si>
  <si>
    <r>
      <t>４．必要な資金と調達方法　</t>
    </r>
    <r>
      <rPr>
        <sz val="14"/>
        <color theme="1" tint="0.34998626667073579"/>
        <rFont val="Meiryo UI"/>
        <family val="3"/>
        <charset val="128"/>
      </rPr>
      <t>⑭</t>
    </r>
    <phoneticPr fontId="2"/>
  </si>
  <si>
    <t>開業事業所の住所　②</t>
    <phoneticPr fontId="2"/>
  </si>
  <si>
    <t>【代表者経歴】　⑥</t>
    <phoneticPr fontId="2"/>
  </si>
  <si>
    <t>【事業コンセプト】　⑧</t>
    <phoneticPr fontId="2"/>
  </si>
  <si>
    <t>【具体的な事業内容】　⑨</t>
    <rPh sb="1" eb="4">
      <t>グタイテキ</t>
    </rPh>
    <phoneticPr fontId="2"/>
  </si>
  <si>
    <t>【雇用・人員計画】　⑩</t>
    <phoneticPr fontId="2"/>
  </si>
  <si>
    <t>【地域連携】
【情報発信計画】　⑪　　</t>
    <rPh sb="1" eb="3">
      <t>チイキ</t>
    </rPh>
    <rPh sb="3" eb="5">
      <t>レンケイ</t>
    </rPh>
    <phoneticPr fontId="2"/>
  </si>
  <si>
    <t>現金</t>
    <rPh sb="0" eb="2">
      <t>ゲンキン</t>
    </rPh>
    <phoneticPr fontId="2"/>
  </si>
  <si>
    <t>売掛</t>
    <rPh sb="0" eb="2">
      <t>ウリカケ</t>
    </rPh>
    <phoneticPr fontId="2"/>
  </si>
  <si>
    <t>買掛</t>
    <rPh sb="0" eb="2">
      <t>カイカケ</t>
    </rPh>
    <phoneticPr fontId="2"/>
  </si>
  <si>
    <t>12か月め</t>
  </si>
  <si>
    <t>年間</t>
    <rPh sb="0" eb="2">
      <t>ネンカン</t>
    </rPh>
    <phoneticPr fontId="2"/>
  </si>
  <si>
    <t>販売・受注予定額（千円）</t>
    <rPh sb="0" eb="2">
      <t>ハンバイ</t>
    </rPh>
    <rPh sb="3" eb="8">
      <t>ジュチュウヨテイガク</t>
    </rPh>
    <rPh sb="9" eb="11">
      <t>センエン</t>
    </rPh>
    <phoneticPr fontId="2"/>
  </si>
  <si>
    <t>仕入・外注予定額（千円）</t>
    <rPh sb="0" eb="2">
      <t>シイレ</t>
    </rPh>
    <rPh sb="3" eb="5">
      <t>ガイチュウ</t>
    </rPh>
    <rPh sb="5" eb="7">
      <t>ヨテイ</t>
    </rPh>
    <rPh sb="7" eb="8">
      <t>ガク</t>
    </rPh>
    <phoneticPr fontId="2"/>
  </si>
  <si>
    <t>資金使途</t>
    <rPh sb="0" eb="2">
      <t>シキン</t>
    </rPh>
    <rPh sb="2" eb="4">
      <t>シト</t>
    </rPh>
    <phoneticPr fontId="2"/>
  </si>
  <si>
    <t>従業員数（予定）</t>
    <rPh sb="0" eb="4">
      <t>ジュウギョウインスウ</t>
    </rPh>
    <rPh sb="5" eb="7">
      <t>ヨテイ</t>
    </rPh>
    <phoneticPr fontId="2"/>
  </si>
  <si>
    <t>設備資金</t>
    <phoneticPr fontId="2"/>
  </si>
  <si>
    <t>運転資金</t>
    <rPh sb="0" eb="2">
      <t>ウンテン</t>
    </rPh>
    <phoneticPr fontId="2"/>
  </si>
  <si>
    <t>算出根拠</t>
    <rPh sb="0" eb="4">
      <t>サンシュツコンキョ</t>
    </rPh>
    <phoneticPr fontId="2"/>
  </si>
  <si>
    <t>５．収支計画（月額） ⑮</t>
    <phoneticPr fontId="2"/>
  </si>
  <si>
    <t>資本金（法人のみ）</t>
    <rPh sb="0" eb="3">
      <t>シホンキン</t>
    </rPh>
    <rPh sb="4" eb="6">
      <t>ホウジン</t>
    </rPh>
    <phoneticPr fontId="2"/>
  </si>
  <si>
    <t>文字数</t>
    <rPh sb="0" eb="3">
      <t>モジスウ</t>
    </rPh>
    <phoneticPr fontId="2"/>
  </si>
  <si>
    <t>掛仕入</t>
    <phoneticPr fontId="2"/>
  </si>
  <si>
    <t>仕入先・外注先</t>
    <rPh sb="0" eb="2">
      <t>シイ</t>
    </rPh>
    <rPh sb="4" eb="6">
      <t>ガイチュウ</t>
    </rPh>
    <phoneticPr fontId="2"/>
  </si>
  <si>
    <t>販売先・受注先</t>
    <phoneticPr fontId="2"/>
  </si>
  <si>
    <t>消耗品費</t>
    <rPh sb="0" eb="4">
      <t>ショウモウヒンヒ</t>
    </rPh>
    <phoneticPr fontId="2"/>
  </si>
  <si>
    <r>
      <t xml:space="preserve">経常外支出
</t>
    </r>
    <r>
      <rPr>
        <sz val="6"/>
        <color theme="1" tint="0.34998626667073579"/>
        <rFont val="Meiryo UI"/>
        <family val="3"/>
        <charset val="128"/>
      </rPr>
      <t>（設備投資など）</t>
    </r>
    <rPh sb="0" eb="3">
      <t>ケイジョウガイ</t>
    </rPh>
    <rPh sb="3" eb="5">
      <t>シシュツ</t>
    </rPh>
    <rPh sb="7" eb="11">
      <t>セツビトウシ</t>
    </rPh>
    <phoneticPr fontId="2"/>
  </si>
  <si>
    <t>原価計</t>
    <rPh sb="0" eb="3">
      <t>ゲンカケイ</t>
    </rPh>
    <phoneticPr fontId="2"/>
  </si>
  <si>
    <t>経費計</t>
    <rPh sb="0" eb="3">
      <t>ケイヒケイ</t>
    </rPh>
    <phoneticPr fontId="2"/>
  </si>
  <si>
    <t>支出計</t>
    <rPh sb="0" eb="2">
      <t>シシュツ</t>
    </rPh>
    <rPh sb="2" eb="3">
      <t>ケイ</t>
    </rPh>
    <phoneticPr fontId="2"/>
  </si>
  <si>
    <t>【C】　小計</t>
    <phoneticPr fontId="2"/>
  </si>
  <si>
    <t>【D】　小計</t>
    <phoneticPr fontId="2"/>
  </si>
  <si>
    <t>【B】 合計（仕入予想額）</t>
    <rPh sb="4" eb="6">
      <t>ゴウケイ</t>
    </rPh>
    <rPh sb="7" eb="9">
      <t>シイ</t>
    </rPh>
    <rPh sb="9" eb="12">
      <t>ヨソウガク</t>
    </rPh>
    <phoneticPr fontId="2"/>
  </si>
  <si>
    <t>【A】 合計（売上予想額）</t>
    <rPh sb="4" eb="6">
      <t>ゴウケイ</t>
    </rPh>
    <rPh sb="7" eb="8">
      <t>ウ</t>
    </rPh>
    <rPh sb="8" eb="9">
      <t>ア</t>
    </rPh>
    <rPh sb="9" eb="11">
      <t>ヨソウ</t>
    </rPh>
    <phoneticPr fontId="2"/>
  </si>
  <si>
    <t>【A】 売上</t>
    <phoneticPr fontId="2"/>
  </si>
  <si>
    <t>【E】　小計</t>
    <phoneticPr fontId="2"/>
  </si>
  <si>
    <t>【F】　小計</t>
    <phoneticPr fontId="2"/>
  </si>
  <si>
    <t>【G】 経費合計</t>
    <rPh sb="4" eb="6">
      <t>ケイヒ</t>
    </rPh>
    <rPh sb="6" eb="8">
      <t>ゴウケイ</t>
    </rPh>
    <phoneticPr fontId="2"/>
  </si>
  <si>
    <t>【B】仕入＋【G】経費＝【H】合計</t>
    <rPh sb="3" eb="5">
      <t>シイレ</t>
    </rPh>
    <rPh sb="9" eb="11">
      <t>ケイヒゴウケイ</t>
    </rPh>
    <phoneticPr fontId="2"/>
  </si>
  <si>
    <t>利益（【A】ー【H】）</t>
    <phoneticPr fontId="2"/>
  </si>
  <si>
    <t>開業形態（選択）</t>
    <rPh sb="0" eb="4">
      <t>カイギョウケイタイ</t>
    </rPh>
    <rPh sb="5" eb="7">
      <t>センタク</t>
    </rPh>
    <phoneticPr fontId="2"/>
  </si>
  <si>
    <t>業種分類（選択）</t>
    <rPh sb="2" eb="4">
      <t>ブンルイ</t>
    </rPh>
    <phoneticPr fontId="2"/>
  </si>
  <si>
    <t>※商品・サービスの流れ、ターゲット、取引先との関係性などがわかるようにご記載ください。</t>
    <phoneticPr fontId="2"/>
  </si>
  <si>
    <t>６．ビジネスモデル図⑰※必須</t>
    <phoneticPr fontId="2"/>
  </si>
  <si>
    <t>補足事項　⑫
（計画の実現性･実行スケジュール・その他）</t>
    <phoneticPr fontId="2"/>
  </si>
  <si>
    <t>【経営理念】
【事業の目的】
【創業の動機】
など　⑦</t>
    <rPh sb="8" eb="10">
      <t>ジギョウ</t>
    </rPh>
    <rPh sb="16" eb="18">
      <t>ソウギョウ</t>
    </rPh>
    <phoneticPr fontId="2"/>
  </si>
  <si>
    <t>資金繰り表　2（予定）⑯</t>
    <rPh sb="0" eb="3">
      <t>シキンク</t>
    </rPh>
    <rPh sb="4" eb="5">
      <t>ヒョウ</t>
    </rPh>
    <rPh sb="8" eb="10">
      <t>ヨテイ</t>
    </rPh>
    <phoneticPr fontId="2"/>
  </si>
  <si>
    <t>資金繰り表 １（予定）⑯</t>
    <rPh sb="0" eb="3">
      <t>シキング</t>
    </rPh>
    <rPh sb="4" eb="5">
      <t>ヒョウ</t>
    </rPh>
    <rPh sb="8" eb="10">
      <t>ヨテイ</t>
    </rPh>
    <phoneticPr fontId="2"/>
  </si>
  <si>
    <t>合計</t>
    <phoneticPr fontId="2"/>
  </si>
  <si>
    <t>現金収入</t>
    <rPh sb="0" eb="2">
      <t>ゲンキン</t>
    </rPh>
    <rPh sb="2" eb="4">
      <t>シュウニュウ</t>
    </rPh>
    <phoneticPr fontId="2"/>
  </si>
  <si>
    <t>売掛入金</t>
    <rPh sb="0" eb="2">
      <t>ウリカケ</t>
    </rPh>
    <rPh sb="2" eb="4">
      <t>ニュウキン</t>
    </rPh>
    <phoneticPr fontId="2"/>
  </si>
  <si>
    <t>買掛出金</t>
    <rPh sb="0" eb="1">
      <t>カ</t>
    </rPh>
    <rPh sb="2" eb="4">
      <t>シュッキン</t>
    </rPh>
    <phoneticPr fontId="2"/>
  </si>
  <si>
    <t>人件費</t>
    <phoneticPr fontId="2"/>
  </si>
  <si>
    <t>地代家賃</t>
    <rPh sb="0" eb="2">
      <t>チダイ</t>
    </rPh>
    <phoneticPr fontId="2"/>
  </si>
  <si>
    <t>旅費交通費</t>
    <rPh sb="0" eb="5">
      <t>リョヒコウツウヒ</t>
    </rPh>
    <phoneticPr fontId="2"/>
  </si>
  <si>
    <t>通信費</t>
    <rPh sb="0" eb="3">
      <t>ツウシンヒ</t>
    </rPh>
    <phoneticPr fontId="2"/>
  </si>
  <si>
    <t>保険料</t>
    <rPh sb="0" eb="3">
      <t>ホケンリョウ</t>
    </rPh>
    <phoneticPr fontId="2"/>
  </si>
  <si>
    <t>荷造運賃</t>
    <rPh sb="0" eb="2">
      <t>ニヅク</t>
    </rPh>
    <rPh sb="2" eb="4">
      <t>ウンチン</t>
    </rPh>
    <phoneticPr fontId="2"/>
  </si>
  <si>
    <t>支払利息</t>
    <rPh sb="0" eb="4">
      <t>シハライリソク</t>
    </rPh>
    <phoneticPr fontId="2"/>
  </si>
  <si>
    <t>雑費その他</t>
    <rPh sb="0" eb="2">
      <t>ザッピ</t>
    </rPh>
    <rPh sb="4" eb="5">
      <t>タ</t>
    </rPh>
    <phoneticPr fontId="2"/>
  </si>
  <si>
    <t>改行はAlt＋Enter</t>
    <phoneticPr fontId="2"/>
  </si>
  <si>
    <t>他</t>
    <rPh sb="0" eb="1">
      <t>ホカ</t>
    </rPh>
    <phoneticPr fontId="2"/>
  </si>
  <si>
    <t>借入金</t>
    <rPh sb="0" eb="2">
      <t>カリイレ</t>
    </rPh>
    <rPh sb="2" eb="3">
      <t>キン</t>
    </rPh>
    <phoneticPr fontId="2"/>
  </si>
  <si>
    <t>他</t>
    <phoneticPr fontId="2"/>
  </si>
  <si>
    <t>回収方法割合（％）</t>
    <rPh sb="0" eb="4">
      <t>カイシュウホウホウ</t>
    </rPh>
    <rPh sb="4" eb="6">
      <t>ワリアイ</t>
    </rPh>
    <phoneticPr fontId="2"/>
  </si>
  <si>
    <t>支払方法割合（％）</t>
    <rPh sb="0" eb="2">
      <t>シハライ</t>
    </rPh>
    <rPh sb="2" eb="4">
      <t>ホウホウ</t>
    </rPh>
    <rPh sb="4" eb="6">
      <t>ワリアイ</t>
    </rPh>
    <phoneticPr fontId="2"/>
  </si>
  <si>
    <t>【C】＋【D】 計</t>
    <rPh sb="8" eb="9">
      <t>ケイ</t>
    </rPh>
    <phoneticPr fontId="2"/>
  </si>
  <si>
    <t xml:space="preserve"> 【C】＋【D】  計 = 【E】＋【F】 計</t>
    <phoneticPr fontId="2"/>
  </si>
  <si>
    <t>【B】 仕入</t>
    <phoneticPr fontId="2"/>
  </si>
  <si>
    <t>　その他上記以外計</t>
    <phoneticPr fontId="2"/>
  </si>
  <si>
    <t>水道光熱費</t>
    <phoneticPr fontId="2"/>
  </si>
  <si>
    <t>仕入</t>
    <rPh sb="0" eb="2">
      <t>シイレ</t>
    </rPh>
    <phoneticPr fontId="2"/>
  </si>
  <si>
    <t>仕入計</t>
    <rPh sb="0" eb="2">
      <t>シイレ</t>
    </rPh>
    <rPh sb="2" eb="3">
      <t>ケイ</t>
    </rPh>
    <phoneticPr fontId="2"/>
  </si>
  <si>
    <t>原価率30％（1万円未満切り上げ）</t>
    <phoneticPr fontId="2"/>
  </si>
  <si>
    <t>家賃1ヶ月25万円</t>
    <phoneticPr fontId="2"/>
  </si>
  <si>
    <t>経常外支出（設備投資など）</t>
    <rPh sb="0" eb="3">
      <t>ケイジョウガイ</t>
    </rPh>
    <rPh sb="3" eb="5">
      <t>シシュツ</t>
    </rPh>
    <rPh sb="6" eb="10">
      <t>セツビトウシ</t>
    </rPh>
    <phoneticPr fontId="2"/>
  </si>
  <si>
    <t>算出根拠等</t>
    <rPh sb="0" eb="4">
      <t>サンシュツコンキョ</t>
    </rPh>
    <rPh sb="4" eb="5">
      <t>トウ</t>
    </rPh>
    <phoneticPr fontId="2"/>
  </si>
  <si>
    <t>163-8001</t>
    <phoneticPr fontId="2"/>
  </si>
  <si>
    <t>食品衛生責任者、飲食店営業許可</t>
    <phoneticPr fontId="2"/>
  </si>
  <si>
    <t>※これまでの準備状況 、創業する直前の職業、創業スケジュール、実行の見通し等
・物件契約済み
・内装デザイン計画中
・候補のセミナー開催団体（講師） にアプローチ中
・仕入先・仕入条件交渉済み</t>
    <phoneticPr fontId="2"/>
  </si>
  <si>
    <t>１Q（1～3ヶ月）　飲食 75万円／月（現金取引）　セミナー手数料 1万円（売掛）
２Q（4～6ヶ月）　飲食 105万円／月　セミナー手数料 2万円
月次の経費内訳：売上原価（食材等）30％、人件費（6か月後より）27万円、家賃25万円、水道光熱費5～8万円逓増、消耗品5～8万円逓増、広告費3万円</t>
    <phoneticPr fontId="2"/>
  </si>
  <si>
    <t>３Q（7～9ヶ月）　飲食 135万円／月　セミナー手数料 3万円
４Q（10～12ヶ月）　飲食175万円／月　セミナー手数料4万円
月次の経費内訳：売上原価（食材等）30％、人件費（6か月後より）27万円、家賃25万円、水道光熱費5～8万円逓増、消耗品5～8万円逓増、広告費3万円</t>
    <phoneticPr fontId="2"/>
  </si>
  <si>
    <t>＜創業当初＞
◯飲食
一日平均：客単価1,000円☓来店客数30人（1.5回転）
＝3万円　月25日営業 月売上3万円☓25日＝75万円
◯セミナー
セミナー開催手数料 500円　1回平均5名参加 月4回開催
500円☓5人☓4回＝1万円
＜軌道に乗った後＞
◯飲食
一日平均：客単価1,000円☓来店客数70人（3.5回転）
＝7万円　月25日営業 月売上7万円☓25日＝175万円
◯セミナー
セミナー開催手数料 500円
1回平均10名参加 月8回開催（週2回）
500円☓10人☓8回＝4万円</t>
    <phoneticPr fontId="2"/>
  </si>
  <si>
    <t>２．事業内容（１）</t>
    <phoneticPr fontId="2"/>
  </si>
  <si>
    <t>２．事業内容（２）</t>
    <phoneticPr fontId="2"/>
  </si>
  <si>
    <t>２．事業内容（３）</t>
    <phoneticPr fontId="2"/>
  </si>
  <si>
    <t>記入日（西暦）</t>
    <rPh sb="0" eb="3">
      <t>キニュウビ</t>
    </rPh>
    <rPh sb="4" eb="6">
      <t>セイレキ</t>
    </rPh>
    <phoneticPr fontId="2"/>
  </si>
  <si>
    <t>法人名・商号・屋号　①</t>
    <rPh sb="0" eb="3">
      <t>ホウジンメイ</t>
    </rPh>
    <rPh sb="4" eb="6">
      <t>ショウゴウ</t>
    </rPh>
    <phoneticPr fontId="2"/>
  </si>
  <si>
    <r>
      <t xml:space="preserve">事業内容　③
</t>
    </r>
    <r>
      <rPr>
        <sz val="9"/>
        <color theme="1" tint="0.34998626667073579"/>
        <rFont val="Meiryo UI"/>
        <family val="3"/>
        <charset val="128"/>
      </rPr>
      <t>（具体的に）</t>
    </r>
    <rPh sb="0" eb="4">
      <t>ジギョウナイヨウ</t>
    </rPh>
    <rPh sb="8" eb="11">
      <t>グタイテキ</t>
    </rPh>
    <phoneticPr fontId="2"/>
  </si>
  <si>
    <t>代表者名（申請者）④</t>
    <rPh sb="3" eb="4">
      <t>メイ</t>
    </rPh>
    <phoneticPr fontId="2"/>
  </si>
  <si>
    <r>
      <t xml:space="preserve">許認可等　⑤
</t>
    </r>
    <r>
      <rPr>
        <sz val="8"/>
        <color theme="1" tint="0.34998626667073579"/>
        <rFont val="Meiryo UI"/>
        <family val="3"/>
        <charset val="128"/>
      </rPr>
      <t>（申請状況など）</t>
    </r>
    <rPh sb="0" eb="3">
      <t>キョニンカ</t>
    </rPh>
    <rPh sb="8" eb="12">
      <t>シンセイジョウキョウ</t>
    </rPh>
    <phoneticPr fontId="2"/>
  </si>
  <si>
    <t>減価償却費</t>
    <rPh sb="0" eb="5">
      <t>ゲンカショウキャクヒ</t>
    </rPh>
    <phoneticPr fontId="2"/>
  </si>
  <si>
    <t>かなや　みどり</t>
    <phoneticPr fontId="2"/>
  </si>
  <si>
    <t>03-4321-1234</t>
    <phoneticPr fontId="2"/>
  </si>
  <si>
    <t>法人役員報酬／事業主貸</t>
    <rPh sb="0" eb="2">
      <t>ホウジン</t>
    </rPh>
    <rPh sb="2" eb="4">
      <t>ヤクイン</t>
    </rPh>
    <rPh sb="4" eb="6">
      <t>ホウシュウ</t>
    </rPh>
    <rPh sb="7" eb="10">
      <t>ジギョウヌシ</t>
    </rPh>
    <rPh sb="10" eb="11">
      <t>カシ</t>
    </rPh>
    <phoneticPr fontId="2"/>
  </si>
  <si>
    <t>法人役員報酬／事業主貸</t>
    <rPh sb="0" eb="2">
      <t>ホウジン</t>
    </rPh>
    <rPh sb="2" eb="6">
      <t>ヤクインホウシュウ</t>
    </rPh>
    <rPh sb="7" eb="11">
      <t>ジギョウヌシカシ</t>
    </rPh>
    <phoneticPr fontId="2"/>
  </si>
  <si>
    <t>カフェ店舗
（席数 20 席）
■商品・サービスの具体的内容と価格
①カフェメニュー
・ランチセット：価格◯～◯円
・ケーキ類：価格◯～◯円
・ソフトドリンク：価格◯～◯円
②セミナー開催手数料：
参加者一人あたり 500 円と想定（セミナー開催団体から徴収）
■競合に対する差別化・強み
・乳幼児を安心して連れていける空間づくり
・乳幼児に安全・安心な飲食の提供
・乳幼児期に必要な子育て情報の提供</t>
    <phoneticPr fontId="2"/>
  </si>
  <si>
    <t>出資金など
自己資金</t>
    <rPh sb="2" eb="3">
      <t>キン</t>
    </rPh>
    <rPh sb="6" eb="10">
      <t>ジコシキン</t>
    </rPh>
    <phoneticPr fontId="2"/>
  </si>
  <si>
    <t>【E】自己資金</t>
    <rPh sb="3" eb="7">
      <t>ジコシキン</t>
    </rPh>
    <phoneticPr fontId="2"/>
  </si>
  <si>
    <t>【E】/【C】+【D】倍率</t>
    <rPh sb="11" eb="13">
      <t>バイリツ</t>
    </rPh>
    <phoneticPr fontId="2"/>
  </si>
  <si>
    <t>前月</t>
    <rPh sb="0" eb="2">
      <t>ゼンゲツ</t>
    </rPh>
    <phoneticPr fontId="2"/>
  </si>
  <si>
    <r>
      <t xml:space="preserve">前月
</t>
    </r>
    <r>
      <rPr>
        <sz val="5"/>
        <color theme="1" tint="0.34998626667073579"/>
        <rFont val="Meiryo UI"/>
        <family val="3"/>
        <charset val="128"/>
      </rPr>
      <t>（既創業者のみ）</t>
    </r>
    <rPh sb="0" eb="2">
      <t>ゼンゲツ</t>
    </rPh>
    <rPh sb="4" eb="5">
      <t>キ</t>
    </rPh>
    <rPh sb="5" eb="8">
      <t>ソウギョウシャ</t>
    </rPh>
    <phoneticPr fontId="2"/>
  </si>
  <si>
    <t>　　　　　　　　　　　　　　　　記入欄　　　　　</t>
    <rPh sb="16" eb="19">
      <t>キニュウラン</t>
    </rPh>
    <phoneticPr fontId="2"/>
  </si>
  <si>
    <t>資金調達源</t>
    <rPh sb="2" eb="4">
      <t>チョウタツ</t>
    </rPh>
    <rPh sb="4" eb="5">
      <t>ミナモト</t>
    </rPh>
    <phoneticPr fontId="2"/>
  </si>
  <si>
    <t>女性若者シニア創業サポート2.0</t>
    <phoneticPr fontId="2"/>
  </si>
  <si>
    <t>【E】+【F】　計</t>
    <phoneticPr fontId="2"/>
  </si>
  <si>
    <t>自己資金</t>
    <rPh sb="0" eb="2">
      <t>ジコ</t>
    </rPh>
    <rPh sb="2" eb="3">
      <t>シ</t>
    </rPh>
    <rPh sb="3" eb="4">
      <t>キン</t>
    </rPh>
    <phoneticPr fontId="2"/>
  </si>
  <si>
    <t>事業開始月
（基準月）</t>
    <rPh sb="0" eb="4">
      <t>ジギョウカイシ</t>
    </rPh>
    <rPh sb="4" eb="5">
      <t>ツキ</t>
    </rPh>
    <rPh sb="7" eb="10">
      <t>キジュンゲツ</t>
    </rPh>
    <phoneticPr fontId="2"/>
  </si>
  <si>
    <t>事業開始月</t>
    <rPh sb="0" eb="2">
      <t>ジギョウ</t>
    </rPh>
    <rPh sb="2" eb="4">
      <t>カイシ</t>
    </rPh>
    <rPh sb="4" eb="5">
      <t>ツキ</t>
    </rPh>
    <phoneticPr fontId="2"/>
  </si>
  <si>
    <t>【D】運転資金融資希望額</t>
    <rPh sb="3" eb="7">
      <t>ウンテンシキン</t>
    </rPh>
    <rPh sb="7" eb="12">
      <t>ユウシキボウガク</t>
    </rPh>
    <phoneticPr fontId="2"/>
  </si>
  <si>
    <t>【C】＋【D】資金調達総額</t>
    <rPh sb="7" eb="9">
      <t>シキン</t>
    </rPh>
    <rPh sb="9" eb="11">
      <t>チョウタツ</t>
    </rPh>
    <rPh sb="11" eb="13">
      <t>ソウガク</t>
    </rPh>
    <phoneticPr fontId="2"/>
  </si>
  <si>
    <t>　※運転資金融資希望額は単月経費（役員報酬、減価償却費、支払利息などを除く）の３か月分程度が目安</t>
    <rPh sb="41" eb="43">
      <t>ゲツブン</t>
    </rPh>
    <rPh sb="43" eb="45">
      <t>テイド</t>
    </rPh>
    <rPh sb="46" eb="48">
      <t>メヤス</t>
    </rPh>
    <phoneticPr fontId="2"/>
  </si>
  <si>
    <t>　※自己資金額は資金調達総額のおおよそ１／３程度以上あることが望ましい</t>
    <rPh sb="2" eb="6">
      <t>ジコシキン</t>
    </rPh>
    <rPh sb="6" eb="7">
      <t>ガク</t>
    </rPh>
    <rPh sb="8" eb="10">
      <t>シキン</t>
    </rPh>
    <rPh sb="10" eb="12">
      <t>チョウタツ</t>
    </rPh>
    <rPh sb="12" eb="14">
      <t>ソウガク</t>
    </rPh>
    <rPh sb="22" eb="24">
      <t>テイド</t>
    </rPh>
    <rPh sb="24" eb="26">
      <t>イジョウ</t>
    </rPh>
    <rPh sb="31" eb="32">
      <t>ノゾ</t>
    </rPh>
    <phoneticPr fontId="2"/>
  </si>
  <si>
    <t>【H】単月経費ー（役員報酬等）</t>
    <rPh sb="3" eb="5">
      <t>タンゲツ</t>
    </rPh>
    <rPh sb="5" eb="7">
      <t>ケイヒ</t>
    </rPh>
    <rPh sb="9" eb="13">
      <t>ヤクインホウシュウ</t>
    </rPh>
    <rPh sb="13" eb="14">
      <t>トウ</t>
    </rPh>
    <phoneticPr fontId="2"/>
  </si>
  <si>
    <t>【D】/【H】　月数</t>
    <rPh sb="8" eb="10">
      <t>ゲツスウ</t>
    </rPh>
    <phoneticPr fontId="2"/>
  </si>
  <si>
    <t>新宿区西新宿2-8-1東京都庁内</t>
    <phoneticPr fontId="2"/>
  </si>
  <si>
    <t>くつろげる居場所としての和風カフェ</t>
    <phoneticPr fontId="2"/>
  </si>
  <si>
    <t>金谷　みどり</t>
    <phoneticPr fontId="2"/>
  </si>
  <si>
    <t>300万円</t>
    <phoneticPr fontId="2"/>
  </si>
  <si>
    <t>2人</t>
    <phoneticPr fontId="2"/>
  </si>
  <si>
    <t>①略歴
・2016年3月　XX大学卒業
・2016年4月　（株）○○食堂入社
　同社で店長（飲食店運営）３年店舗マネジャー（店舗指導）６年勤務・同社退社
・2025 年12月　同社退社
②取得資格・PR
・食品 衛生責任者
・前職にて優良店舗賞 受賞
③創業する事業に関する経験
・前職にて、飲食店舗運営経験、出店先営業を経験し、飲食店のマネジメントノウハウ、出店マーケティングのノウハウあり。</t>
    <phoneticPr fontId="2"/>
  </si>
  <si>
    <t>※活動の目的・取組課題と社会的意義（ミッション・ビジョン）がわかるようにご記載ください。
・都民の皆さんに居心地の良い居場所を提供したい。
・そこに行けば、情報収集が出来たり楽しいことが待っているワクワクする場所を提供したい。
・オリジナル和風カフェを出店したい。</t>
    <phoneticPr fontId="2"/>
  </si>
  <si>
    <t>※対象エリア、具体的ターゲット、提供サービス・商品がわかるようにご記載ください。
都庁に訪れる都民の皆様にとって、入りやすいカフェをつくる。くつろいで安心して飲食ができる空間、バランスが良く安全で体に良いランチ・カフェメニューを提供する。また付加サービスとして都内での生活に直結したお役立ち情報を提供する講座を開催する。</t>
    <phoneticPr fontId="2"/>
  </si>
  <si>
    <t>① 従業員
常勤役員の人数　１人
従業員数　２人 （うちパート・アルバイト ２人）
②人員体制・役割分担、採用・募集・育成計画
※内部人員と外部人員（事業協力者含む）は分けて記載
・創業初期は立ち上げメンバーの２名で運営。（１名調理・仕入れ、１名経理・経営・接客）
・半年ほどでパートタイム勤務者を２名採用し接客要因として交代でシフトを組む。</t>
    <phoneticPr fontId="2"/>
  </si>
  <si>
    <t>（１）地域の他団体との連携や共同事業等の可能性
・現在、地域の公共施設でセミナーを開催している知人（大学教授や士業の方々）にカフェ内で講座を開催してもらう。
（２）活用できそうな地域の資源（場所・文化・産品・人材・取り組みなど）
・代表者の大学教授や士業の方々に対するネットワーク
（３）情報発信の協力先や媒体の活用計画
・周辺施設などでのチラシ配布など広報協力依頼
（４）東京都内の生産者（農家）からランチメニューで提供する野菜を購入</t>
    <phoneticPr fontId="2"/>
  </si>
  <si>
    <t>一般個人</t>
  </si>
  <si>
    <t>法人（セミナー）</t>
    <rPh sb="0" eb="2">
      <t>ホウジン</t>
    </rPh>
    <phoneticPr fontId="13"/>
  </si>
  <si>
    <t>株式会社東京総合フード</t>
    <phoneticPr fontId="2"/>
  </si>
  <si>
    <t>保証金</t>
    <rPh sb="0" eb="3">
      <t>ホショウキン</t>
    </rPh>
    <phoneticPr fontId="13"/>
  </si>
  <si>
    <t>内装工事</t>
    <rPh sb="0" eb="4">
      <t>ナイソウコウジ</t>
    </rPh>
    <phoneticPr fontId="13"/>
  </si>
  <si>
    <t>厨房機器</t>
    <rPh sb="0" eb="4">
      <t>チュウボウキキ</t>
    </rPh>
    <phoneticPr fontId="13"/>
  </si>
  <si>
    <t>什器・備品</t>
    <rPh sb="0" eb="2">
      <t>ジュウキ</t>
    </rPh>
    <rPh sb="3" eb="5">
      <t>ビヒン</t>
    </rPh>
    <phoneticPr fontId="13"/>
  </si>
  <si>
    <t>椅子、テーブル</t>
    <rPh sb="0" eb="2">
      <t>イス</t>
    </rPh>
    <phoneticPr fontId="13"/>
  </si>
  <si>
    <t>日本政策金融公庫</t>
    <phoneticPr fontId="2"/>
  </si>
  <si>
    <t>地代家賃</t>
    <rPh sb="0" eb="4">
      <t>チダイヤチン</t>
    </rPh>
    <phoneticPr fontId="2"/>
  </si>
  <si>
    <t>水道光熱費</t>
    <rPh sb="0" eb="5">
      <t>スイドウコウネツヒ</t>
    </rPh>
    <phoneticPr fontId="2"/>
  </si>
  <si>
    <t>消耗品費／他</t>
    <rPh sb="0" eb="4">
      <t>ショウモウヒンヒ</t>
    </rPh>
    <rPh sb="5" eb="6">
      <t>ホカ</t>
    </rPh>
    <phoneticPr fontId="2"/>
  </si>
  <si>
    <t>＜創業当初＞創業時は役員1名のワンオペ運営＜軌道に乗った後＞アルバイト２人 1日延べ９時間1,200円☓9H☓25日＝27万円</t>
    <phoneticPr fontId="2"/>
  </si>
  <si>
    <t>1,000万円 年1.25％  10年 据置期間12ヵ月(金利のみ10,416円)</t>
    <phoneticPr fontId="2"/>
  </si>
  <si>
    <t>かぶしきがいしゃ とうきょうかふぇてりあ</t>
    <phoneticPr fontId="2"/>
  </si>
  <si>
    <t>株式会社 TOKYOカフェテリア</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</si>
</sst>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yyyy&quot;年&quot;m&quot;月&quot;d&quot;日&quot;;@"/>
    <numFmt numFmtId="177" formatCode="0.0%"/>
    <numFmt numFmtId="178" formatCode="yyyy&quot;年&quot;m&quot;月&quot;;@"/>
  </numFmts>
  <fonts count="4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Meiryo UI"/>
      <family val="3"/>
      <charset val="128"/>
    </font>
    <font>
      <sz val="11"/>
      <color theme="1" tint="0.34998626667073579"/>
      <name val="Meiryo UI"/>
      <family val="3"/>
      <charset val="128"/>
    </font>
    <font>
      <b/>
      <sz val="14"/>
      <color theme="1" tint="0.34998626667073579"/>
      <name val="Meiryo UI"/>
      <family val="3"/>
      <charset val="128"/>
    </font>
    <font>
      <sz val="8"/>
      <color theme="1" tint="0.34998626667073579"/>
      <name val="Meiryo UI"/>
      <family val="3"/>
      <charset val="128"/>
    </font>
    <font>
      <sz val="6"/>
      <color theme="1" tint="0.34998626667073579"/>
      <name val="Meiryo UI"/>
      <family val="3"/>
      <charset val="128"/>
    </font>
    <font>
      <sz val="10"/>
      <color theme="1" tint="0.34998626667073579"/>
      <name val="Meiryo UI"/>
      <family val="3"/>
      <charset val="128"/>
    </font>
    <font>
      <b/>
      <sz val="12"/>
      <color theme="1" tint="0.34998626667073579"/>
      <name val="Meiryo UI"/>
      <family val="3"/>
      <charset val="128"/>
    </font>
    <font>
      <sz val="12"/>
      <color theme="1" tint="0.34998626667073579"/>
      <name val="Meiryo UI"/>
      <family val="3"/>
      <charset val="128"/>
    </font>
    <font>
      <sz val="14"/>
      <color theme="1" tint="0.34998626667073579"/>
      <name val="Meiryo UI"/>
      <family val="3"/>
      <charset val="128"/>
    </font>
    <font>
      <sz val="9"/>
      <color theme="1" tint="0.34998626667073579"/>
      <name val="Meiryo UI"/>
      <family val="3"/>
      <charset val="128"/>
    </font>
    <font>
      <b/>
      <sz val="8"/>
      <color theme="1" tint="0.34998626667073579"/>
      <name val="Meiryo UI"/>
      <family val="3"/>
      <charset val="128"/>
    </font>
    <font>
      <b/>
      <sz val="9"/>
      <color theme="1" tint="0.34998626667073579"/>
      <name val="Meiryo UI"/>
      <family val="3"/>
      <charset val="128"/>
    </font>
    <font>
      <sz val="11"/>
      <name val="Meiryo UI"/>
      <family val="3"/>
      <charset val="128"/>
    </font>
    <font>
      <b/>
      <sz val="18"/>
      <color theme="1" tint="0.34998626667073579"/>
      <name val="Meiryo UI"/>
      <family val="3"/>
      <charset val="128"/>
    </font>
    <font>
      <b/>
      <sz val="11"/>
      <color theme="1"/>
      <name val="游ゴシック"/>
      <family val="2"/>
      <charset val="128"/>
      <scheme val="minor"/>
    </font>
    <font>
      <sz val="8"/>
      <color theme="1"/>
      <name val="Meiryo UI"/>
      <family val="3"/>
      <charset val="128"/>
    </font>
    <font>
      <sz val="9"/>
      <color theme="0"/>
      <name val="Meiryo UI"/>
      <family val="3"/>
      <charset val="128"/>
    </font>
    <font>
      <sz val="11"/>
      <color theme="0"/>
      <name val="Meiryo UI"/>
      <family val="3"/>
      <charset val="128"/>
    </font>
    <font>
      <sz val="8"/>
      <color theme="0"/>
      <name val="Meiryo UI"/>
      <family val="3"/>
      <charset val="128"/>
    </font>
    <font>
      <sz val="11"/>
      <color rgb="FFFF0000"/>
      <name val="游ゴシック"/>
      <family val="2"/>
      <charset val="128"/>
      <scheme val="minor"/>
    </font>
    <font>
      <b/>
      <sz val="10"/>
      <color theme="1" tint="0.34998626667073579"/>
      <name val="Meiryo UI"/>
      <family val="3"/>
      <charset val="128"/>
    </font>
    <font>
      <sz val="6"/>
      <name val="Meiryo UI"/>
      <family val="3"/>
      <charset val="128"/>
    </font>
    <font>
      <b/>
      <sz val="12"/>
      <name val="Meiryo UI"/>
      <family val="3"/>
      <charset val="128"/>
    </font>
    <font>
      <sz val="9"/>
      <name val="Meiryo UI"/>
      <family val="3"/>
      <charset val="128"/>
    </font>
    <font>
      <sz val="10"/>
      <name val="Meiryo UI"/>
      <family val="3"/>
      <charset val="128"/>
    </font>
    <font>
      <sz val="8"/>
      <name val="Meiryo UI"/>
      <family val="3"/>
      <charset val="128"/>
    </font>
    <font>
      <b/>
      <sz val="8"/>
      <name val="Meiryo UI"/>
      <family val="3"/>
      <charset val="128"/>
    </font>
    <font>
      <sz val="5"/>
      <color theme="1" tint="0.34998626667073579"/>
      <name val="Meiryo UI"/>
      <family val="3"/>
      <charset val="128"/>
    </font>
    <font>
      <sz val="11"/>
      <color theme="1"/>
      <name val="Meiryo UI"/>
      <family val="3"/>
      <charset val="128"/>
    </font>
    <font>
      <sz val="6"/>
      <color theme="1"/>
      <name val="Meiryo UI"/>
      <family val="3"/>
      <charset val="128"/>
    </font>
    <font>
      <b/>
      <sz val="11"/>
      <color theme="1" tint="0.34998626667073579"/>
      <name val="Meiryo UI"/>
      <family val="3"/>
      <charset val="128"/>
    </font>
    <font>
      <sz val="10"/>
      <color theme="1"/>
      <name val="Meiryo UI"/>
      <family val="3"/>
      <charset val="128"/>
    </font>
    <font>
      <sz val="11"/>
      <color rgb="FFFF0000"/>
      <name val="Meiryo UI"/>
      <family val="3"/>
      <charset val="128"/>
    </font>
    <font>
      <b/>
      <sz val="11"/>
      <color rgb="FFFF0000"/>
      <name val="游ゴシック"/>
      <family val="2"/>
      <charset val="128"/>
      <scheme val="minor"/>
    </font>
    <font>
      <b/>
      <sz val="12"/>
      <color theme="1"/>
      <name val="Meiryo UI"/>
      <family val="3"/>
      <charset val="128"/>
    </font>
    <font>
      <b/>
      <sz val="11"/>
      <color rgb="FFFF0000"/>
      <name val="游ゴシック"/>
      <family val="3"/>
      <charset val="128"/>
      <scheme val="minor"/>
    </font>
    <font>
      <sz val="11"/>
      <color theme="4"/>
      <name val="Meiryo UI"/>
      <family val="3"/>
      <charset val="128"/>
    </font>
    <font>
      <b/>
      <sz val="11"/>
      <color rgb="FFFF0000"/>
      <name val="Meiryo UI"/>
      <family val="3"/>
      <charset val="128"/>
    </font>
    <font>
      <sz val="10"/>
      <color theme="1"/>
      <name val="游ゴシック"/>
      <family val="2"/>
      <charset val="128"/>
      <scheme val="minor"/>
    </font>
    <font>
      <sz val="10"/>
      <color theme="4"/>
      <name val="Meiryo UI"/>
      <family val="3"/>
      <charset val="128"/>
    </font>
    <font>
      <b/>
      <sz val="6"/>
      <name val="Meiryo UI"/>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s>
  <borders count="152">
    <border>
      <left/>
      <right/>
      <top/>
      <bottom/>
      <diagonal/>
    </border>
    <border>
      <left style="medium">
        <color theme="0" tint="-0.499984740745262"/>
      </left>
      <right style="hair">
        <color theme="0" tint="-0.499984740745262"/>
      </right>
      <top style="medium">
        <color theme="0" tint="-0.499984740745262"/>
      </top>
      <bottom style="hair">
        <color theme="0" tint="-0.499984740745262"/>
      </bottom>
      <diagonal/>
    </border>
    <border>
      <left style="hair">
        <color theme="0" tint="-0.499984740745262"/>
      </left>
      <right style="hair">
        <color theme="0" tint="-0.499984740745262"/>
      </right>
      <top style="medium">
        <color theme="0" tint="-0.499984740745262"/>
      </top>
      <bottom style="hair">
        <color theme="0" tint="-0.499984740745262"/>
      </bottom>
      <diagonal/>
    </border>
    <border>
      <left style="hair">
        <color theme="0" tint="-0.499984740745262"/>
      </left>
      <right style="medium">
        <color theme="0" tint="-0.499984740745262"/>
      </right>
      <top style="medium">
        <color theme="0" tint="-0.499984740745262"/>
      </top>
      <bottom style="hair">
        <color theme="0" tint="-0.499984740745262"/>
      </bottom>
      <diagonal/>
    </border>
    <border>
      <left style="medium">
        <color theme="0" tint="-0.499984740745262"/>
      </left>
      <right style="hair">
        <color theme="0" tint="-0.499984740745262"/>
      </right>
      <top style="hair">
        <color theme="0" tint="-0.499984740745262"/>
      </top>
      <bottom style="medium">
        <color theme="0" tint="-0.499984740745262"/>
      </bottom>
      <diagonal/>
    </border>
    <border>
      <left style="hair">
        <color theme="0" tint="-0.499984740745262"/>
      </left>
      <right style="hair">
        <color theme="0" tint="-0.499984740745262"/>
      </right>
      <top style="hair">
        <color theme="0" tint="-0.499984740745262"/>
      </top>
      <bottom style="medium">
        <color theme="0" tint="-0.499984740745262"/>
      </bottom>
      <diagonal/>
    </border>
    <border>
      <left style="hair">
        <color theme="0" tint="-0.499984740745262"/>
      </left>
      <right style="medium">
        <color theme="0" tint="-0.499984740745262"/>
      </right>
      <top style="hair">
        <color theme="0" tint="-0.499984740745262"/>
      </top>
      <bottom style="medium">
        <color theme="0" tint="-0.499984740745262"/>
      </bottom>
      <diagonal/>
    </border>
    <border>
      <left style="medium">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medium">
        <color theme="0" tint="-0.499984740745262"/>
      </right>
      <top style="hair">
        <color theme="0" tint="-0.499984740745262"/>
      </top>
      <bottom style="hair">
        <color theme="0" tint="-0.499984740745262"/>
      </bottom>
      <diagonal/>
    </border>
    <border>
      <left style="medium">
        <color theme="0" tint="-0.499984740745262"/>
      </left>
      <right style="hair">
        <color theme="0" tint="-0.499984740745262"/>
      </right>
      <top style="medium">
        <color theme="0" tint="-0.499984740745262"/>
      </top>
      <bottom style="medium">
        <color theme="0" tint="-0.499984740745262"/>
      </bottom>
      <diagonal/>
    </border>
    <border>
      <left style="hair">
        <color theme="0" tint="-0.499984740745262"/>
      </left>
      <right style="hair">
        <color theme="0" tint="-0.499984740745262"/>
      </right>
      <top style="medium">
        <color theme="0" tint="-0.499984740745262"/>
      </top>
      <bottom style="medium">
        <color theme="0" tint="-0.499984740745262"/>
      </bottom>
      <diagonal/>
    </border>
    <border>
      <left style="hair">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bottom style="medium">
        <color theme="0" tint="-0.499984740745262"/>
      </bottom>
      <diagonal/>
    </border>
    <border>
      <left style="hair">
        <color theme="0" tint="-0.499984740745262"/>
      </left>
      <right style="hair">
        <color theme="0" tint="-0.499984740745262"/>
      </right>
      <top/>
      <bottom style="double">
        <color theme="0" tint="-0.499984740745262"/>
      </bottom>
      <diagonal/>
    </border>
    <border>
      <left style="hair">
        <color theme="0" tint="-0.499984740745262"/>
      </left>
      <right style="hair">
        <color theme="0" tint="-0.499984740745262"/>
      </right>
      <top/>
      <bottom style="hair">
        <color theme="0" tint="-0.499984740745262"/>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style="hair">
        <color theme="0" tint="-0.499984740745262"/>
      </left>
      <right style="medium">
        <color theme="0" tint="-0.499984740745262"/>
      </right>
      <top/>
      <bottom style="hair">
        <color theme="0" tint="-0.499984740745262"/>
      </bottom>
      <diagonal/>
    </border>
    <border>
      <left style="medium">
        <color theme="0" tint="-0.499984740745262"/>
      </left>
      <right style="hair">
        <color theme="0" tint="-0.499984740745262"/>
      </right>
      <top/>
      <bottom style="medium">
        <color theme="0" tint="-0.499984740745262"/>
      </bottom>
      <diagonal/>
    </border>
    <border>
      <left/>
      <right style="hair">
        <color theme="0" tint="-0.499984740745262"/>
      </right>
      <top/>
      <bottom style="medium">
        <color theme="0" tint="-0.499984740745262"/>
      </bottom>
      <diagonal/>
    </border>
    <border>
      <left/>
      <right style="hair">
        <color theme="0" tint="-0.499984740745262"/>
      </right>
      <top/>
      <bottom/>
      <diagonal/>
    </border>
    <border>
      <left/>
      <right style="hair">
        <color theme="0" tint="-0.499984740745262"/>
      </right>
      <top/>
      <bottom style="double">
        <color theme="0" tint="-0.499984740745262"/>
      </bottom>
      <diagonal/>
    </border>
    <border>
      <left/>
      <right/>
      <top style="hair">
        <color theme="0" tint="-0.499984740745262"/>
      </top>
      <bottom style="hair">
        <color theme="0" tint="-0.499984740745262"/>
      </bottom>
      <diagonal/>
    </border>
    <border>
      <left style="hair">
        <color theme="0" tint="-0.499984740745262"/>
      </left>
      <right style="hair">
        <color theme="0" tint="-0.499984740745262"/>
      </right>
      <top/>
      <bottom style="medium">
        <color theme="0" tint="-0.499984740745262"/>
      </bottom>
      <diagonal/>
    </border>
    <border>
      <left style="medium">
        <color theme="0" tint="-0.499984740745262"/>
      </left>
      <right/>
      <top style="double">
        <color theme="0" tint="-0.499984740745262"/>
      </top>
      <bottom style="double">
        <color theme="0" tint="-0.499984740745262"/>
      </bottom>
      <diagonal/>
    </border>
    <border>
      <left/>
      <right/>
      <top style="double">
        <color theme="0" tint="-0.499984740745262"/>
      </top>
      <bottom style="double">
        <color theme="0" tint="-0.499984740745262"/>
      </bottom>
      <diagonal/>
    </border>
    <border>
      <left style="hair">
        <color theme="0" tint="-0.499984740745262"/>
      </left>
      <right style="medium">
        <color theme="0" tint="-0.499984740745262"/>
      </right>
      <top/>
      <bottom style="thin">
        <color theme="0" tint="-0.499984740745262"/>
      </bottom>
      <diagonal/>
    </border>
    <border>
      <left style="hair">
        <color theme="0" tint="-0.499984740745262"/>
      </left>
      <right style="hair">
        <color theme="0" tint="-0.499984740745262"/>
      </right>
      <top/>
      <bottom style="thin">
        <color theme="0" tint="-0.499984740745262"/>
      </bottom>
      <diagonal/>
    </border>
    <border>
      <left style="hair">
        <color theme="0" tint="-0.499984740745262"/>
      </left>
      <right/>
      <top style="hair">
        <color theme="0" tint="-0.499984740745262"/>
      </top>
      <bottom style="hair">
        <color theme="0" tint="-0.499984740745262"/>
      </bottom>
      <diagonal/>
    </border>
    <border>
      <left style="hair">
        <color theme="0" tint="-0.499984740745262"/>
      </left>
      <right/>
      <top/>
      <bottom style="thin">
        <color theme="0" tint="-0.499984740745262"/>
      </bottom>
      <diagonal/>
    </border>
    <border>
      <left style="hair">
        <color theme="0" tint="-0.499984740745262"/>
      </left>
      <right/>
      <top/>
      <bottom style="double">
        <color theme="0" tint="-0.499984740745262"/>
      </bottom>
      <diagonal/>
    </border>
    <border>
      <left style="hair">
        <color theme="0" tint="-0.499984740745262"/>
      </left>
      <right/>
      <top/>
      <bottom style="medium">
        <color theme="0" tint="-0.499984740745262"/>
      </bottom>
      <diagonal/>
    </border>
    <border>
      <left style="thin">
        <color theme="0" tint="-0.499984740745262"/>
      </left>
      <right style="thin">
        <color theme="0" tint="-0.499984740745262"/>
      </right>
      <top style="hair">
        <color theme="0" tint="-0.499984740745262"/>
      </top>
      <bottom style="thin">
        <color theme="0" tint="-0.499984740745262"/>
      </bottom>
      <diagonal/>
    </border>
    <border>
      <left style="thin">
        <color theme="0" tint="-0.499984740745262"/>
      </left>
      <right style="thin">
        <color theme="0" tint="-0.499984740745262"/>
      </right>
      <top/>
      <bottom style="hair">
        <color theme="0" tint="-0.499984740745262"/>
      </bottom>
      <diagonal/>
    </border>
    <border>
      <left style="thin">
        <color theme="0" tint="-0.499984740745262"/>
      </left>
      <right style="thin">
        <color theme="0" tint="-0.499984740745262"/>
      </right>
      <top style="thin">
        <color theme="0" tint="-0.499984740745262"/>
      </top>
      <bottom style="hair">
        <color theme="0" tint="-0.499984740745262"/>
      </bottom>
      <diagonal/>
    </border>
    <border>
      <left style="thin">
        <color theme="0" tint="-0.499984740745262"/>
      </left>
      <right style="thin">
        <color theme="0" tint="-0.499984740745262"/>
      </right>
      <top style="hair">
        <color theme="0" tint="-0.499984740745262"/>
      </top>
      <bottom style="hair">
        <color theme="0" tint="-0.499984740745262"/>
      </bottom>
      <diagonal/>
    </border>
    <border>
      <left style="thin">
        <color theme="0" tint="-0.499984740745262"/>
      </left>
      <right style="thin">
        <color theme="0" tint="-0.499984740745262"/>
      </right>
      <top/>
      <bottom style="double">
        <color theme="0" tint="-0.499984740745262"/>
      </bottom>
      <diagonal/>
    </border>
    <border>
      <left style="thin">
        <color theme="0" tint="-0.499984740745262"/>
      </left>
      <right style="thin">
        <color theme="0" tint="-0.499984740745262"/>
      </right>
      <top style="double">
        <color theme="0" tint="-0.499984740745262"/>
      </top>
      <bottom style="double">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top style="thin">
        <color theme="0" tint="-0.499984740745262"/>
      </top>
      <bottom style="hair">
        <color theme="0" tint="-0.499984740745262"/>
      </bottom>
      <diagonal/>
    </border>
    <border>
      <left/>
      <right/>
      <top style="thin">
        <color theme="0" tint="-0.499984740745262"/>
      </top>
      <bottom style="hair">
        <color theme="0" tint="-0.499984740745262"/>
      </bottom>
      <diagonal/>
    </border>
    <border>
      <left/>
      <right style="medium">
        <color theme="0" tint="-0.499984740745262"/>
      </right>
      <top style="thin">
        <color theme="0" tint="-0.499984740745262"/>
      </top>
      <bottom style="hair">
        <color theme="0" tint="-0.499984740745262"/>
      </bottom>
      <diagonal/>
    </border>
    <border>
      <left style="thin">
        <color theme="0" tint="-0.499984740745262"/>
      </left>
      <right/>
      <top style="hair">
        <color theme="0" tint="-0.499984740745262"/>
      </top>
      <bottom style="hair">
        <color theme="0" tint="-0.499984740745262"/>
      </bottom>
      <diagonal/>
    </border>
    <border>
      <left/>
      <right style="medium">
        <color theme="0" tint="-0.499984740745262"/>
      </right>
      <top style="hair">
        <color theme="0" tint="-0.499984740745262"/>
      </top>
      <bottom style="hair">
        <color theme="0" tint="-0.499984740745262"/>
      </bottom>
      <diagonal/>
    </border>
    <border>
      <left style="thin">
        <color theme="0" tint="-0.499984740745262"/>
      </left>
      <right/>
      <top style="hair">
        <color theme="0" tint="-0.499984740745262"/>
      </top>
      <bottom style="thin">
        <color theme="0" tint="-0.499984740745262"/>
      </bottom>
      <diagonal/>
    </border>
    <border>
      <left/>
      <right/>
      <top style="hair">
        <color theme="0" tint="-0.499984740745262"/>
      </top>
      <bottom style="thin">
        <color theme="0" tint="-0.499984740745262"/>
      </bottom>
      <diagonal/>
    </border>
    <border>
      <left style="thin">
        <color theme="0" tint="-0.499984740745262"/>
      </left>
      <right/>
      <top style="double">
        <color theme="0" tint="-0.499984740745262"/>
      </top>
      <bottom style="double">
        <color theme="0" tint="-0.499984740745262"/>
      </bottom>
      <diagonal/>
    </border>
    <border>
      <left style="thin">
        <color theme="0" tint="-0.499984740745262"/>
      </left>
      <right/>
      <top style="double">
        <color theme="0" tint="-0.499984740745262"/>
      </top>
      <bottom style="medium">
        <color theme="0" tint="-0.499984740745262"/>
      </bottom>
      <diagonal/>
    </border>
    <border>
      <left/>
      <right style="hair">
        <color theme="0" tint="-0.499984740745262"/>
      </right>
      <top/>
      <bottom style="thin">
        <color theme="0" tint="-0.499984740745262"/>
      </bottom>
      <diagonal/>
    </border>
    <border>
      <left style="medium">
        <color theme="0" tint="-0.499984740745262"/>
      </left>
      <right style="thin">
        <color theme="0" tint="-0.499984740745262"/>
      </right>
      <top/>
      <bottom/>
      <diagonal/>
    </border>
    <border>
      <left style="medium">
        <color theme="0" tint="-0.499984740745262"/>
      </left>
      <right style="thin">
        <color theme="0" tint="-0.499984740745262"/>
      </right>
      <top/>
      <bottom style="double">
        <color theme="0" tint="-0.499984740745262"/>
      </bottom>
      <diagonal/>
    </border>
    <border>
      <left style="medium">
        <color theme="0" tint="-0.499984740745262"/>
      </left>
      <right style="hair">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medium">
        <color theme="0" tint="-0.499984740745262"/>
      </left>
      <right style="hair">
        <color theme="0" tint="-0.499984740745262"/>
      </right>
      <top style="medium">
        <color theme="0" tint="-0.499984740745262"/>
      </top>
      <bottom style="thin">
        <color theme="0" tint="-0.499984740745262"/>
      </bottom>
      <diagonal/>
    </border>
    <border>
      <left style="hair">
        <color theme="0" tint="-0.499984740745262"/>
      </left>
      <right style="hair">
        <color theme="0" tint="-0.499984740745262"/>
      </right>
      <top style="medium">
        <color theme="0" tint="-0.499984740745262"/>
      </top>
      <bottom style="thin">
        <color theme="0" tint="-0.499984740745262"/>
      </bottom>
      <diagonal/>
    </border>
    <border>
      <left style="hair">
        <color theme="0" tint="-0.499984740745262"/>
      </left>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medium">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hair">
        <color theme="0" tint="-0.499984740745262"/>
      </top>
      <bottom style="hair">
        <color theme="0" tint="-0.499984740745262"/>
      </bottom>
      <diagonal/>
    </border>
    <border>
      <left style="thin">
        <color theme="0" tint="-0.499984740745262"/>
      </left>
      <right style="medium">
        <color theme="0" tint="-0.499984740745262"/>
      </right>
      <top style="hair">
        <color theme="0" tint="-0.499984740745262"/>
      </top>
      <bottom style="hair">
        <color theme="0" tint="-0.499984740745262"/>
      </bottom>
      <diagonal/>
    </border>
    <border>
      <left style="medium">
        <color theme="0" tint="-0.499984740745262"/>
      </left>
      <right style="thin">
        <color theme="0" tint="-0.499984740745262"/>
      </right>
      <top style="hair">
        <color theme="0" tint="-0.499984740745262"/>
      </top>
      <bottom style="medium">
        <color theme="0" tint="-0.499984740745262"/>
      </bottom>
      <diagonal/>
    </border>
    <border>
      <left style="medium">
        <color theme="0" tint="-0.499984740745262"/>
      </left>
      <right style="thin">
        <color theme="0" tint="-0.499984740745262"/>
      </right>
      <top/>
      <bottom style="hair">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medium">
        <color theme="0" tint="-0.499984740745262"/>
      </right>
      <top/>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thin">
        <color theme="0" tint="-0.499984740745262"/>
      </left>
      <right style="thin">
        <color theme="0" tint="-0.499984740745262"/>
      </right>
      <top style="hair">
        <color theme="0" tint="-0.499984740745262"/>
      </top>
      <bottom/>
      <diagonal/>
    </border>
    <border>
      <left style="thin">
        <color theme="0" tint="-0.499984740745262"/>
      </left>
      <right style="medium">
        <color theme="0" tint="-0.499984740745262"/>
      </right>
      <top/>
      <bottom style="medium">
        <color theme="0" tint="-0.499984740745262"/>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hair">
        <color theme="0" tint="-0.499984740745262"/>
      </bottom>
      <diagonal/>
    </border>
    <border>
      <left/>
      <right style="thin">
        <color theme="0" tint="-0.499984740745262"/>
      </right>
      <top style="hair">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hair">
        <color theme="0" tint="-0.499984740745262"/>
      </bottom>
      <diagonal/>
    </border>
    <border>
      <left style="thin">
        <color theme="0" tint="-0.499984740745262"/>
      </left>
      <right style="medium">
        <color theme="0" tint="-0.499984740745262"/>
      </right>
      <top style="hair">
        <color theme="0" tint="-0.499984740745262"/>
      </top>
      <bottom style="thin">
        <color theme="0" tint="-0.499984740745262"/>
      </bottom>
      <diagonal/>
    </border>
    <border>
      <left style="thin">
        <color theme="0" tint="-0.499984740745262"/>
      </left>
      <right style="hair">
        <color theme="0" tint="-0.499984740745262"/>
      </right>
      <top style="hair">
        <color theme="0" tint="-0.499984740745262"/>
      </top>
      <bottom style="hair">
        <color theme="0" tint="-0.499984740745262"/>
      </bottom>
      <diagonal/>
    </border>
    <border>
      <left style="thin">
        <color theme="0" tint="-0.499984740745262"/>
      </left>
      <right style="medium">
        <color theme="0" tint="-0.499984740745262"/>
      </right>
      <top style="hair">
        <color theme="0" tint="-0.499984740745262"/>
      </top>
      <bottom/>
      <diagonal/>
    </border>
    <border>
      <left style="thin">
        <color theme="0" tint="-0.499984740745262"/>
      </left>
      <right style="medium">
        <color theme="0" tint="-0.499984740745262"/>
      </right>
      <top/>
      <bottom style="hair">
        <color theme="0" tint="-0.499984740745262"/>
      </bottom>
      <diagonal/>
    </border>
    <border>
      <left style="hair">
        <color theme="0" tint="-0.499984740745262"/>
      </left>
      <right style="medium">
        <color theme="0" tint="-0.499984740745262"/>
      </right>
      <top/>
      <bottom style="medium">
        <color theme="0" tint="-0.499984740745262"/>
      </bottom>
      <diagonal/>
    </border>
    <border diagonalUp="1">
      <left style="thin">
        <color theme="0" tint="-0.499984740745262"/>
      </left>
      <right style="medium">
        <color theme="0" tint="-0.499984740745262"/>
      </right>
      <top style="thin">
        <color theme="0" tint="-0.499984740745262"/>
      </top>
      <bottom style="thin">
        <color theme="0" tint="-0.499984740745262"/>
      </bottom>
      <diagonal style="thin">
        <color theme="0" tint="-0.499984740745262"/>
      </diagonal>
    </border>
    <border diagonalUp="1">
      <left style="thin">
        <color theme="0" tint="-0.499984740745262"/>
      </left>
      <right/>
      <top style="thin">
        <color theme="0" tint="-0.499984740745262"/>
      </top>
      <bottom style="double">
        <color theme="0" tint="-0.499984740745262"/>
      </bottom>
      <diagonal style="thin">
        <color theme="0" tint="-0.499984740745262"/>
      </diagonal>
    </border>
    <border diagonalUp="1">
      <left/>
      <right/>
      <top style="thin">
        <color theme="0" tint="-0.499984740745262"/>
      </top>
      <bottom style="double">
        <color theme="0" tint="-0.499984740745262"/>
      </bottom>
      <diagonal style="thin">
        <color theme="0" tint="-0.499984740745262"/>
      </diagonal>
    </border>
    <border diagonalUp="1">
      <left/>
      <right style="medium">
        <color theme="0" tint="-0.499984740745262"/>
      </right>
      <top style="thin">
        <color theme="0" tint="-0.499984740745262"/>
      </top>
      <bottom style="double">
        <color theme="0" tint="-0.499984740745262"/>
      </bottom>
      <diagonal style="thin">
        <color theme="0" tint="-0.499984740745262"/>
      </diagonal>
    </border>
    <border diagonalUp="1">
      <left style="thin">
        <color theme="0" tint="-0.499984740745262"/>
      </left>
      <right/>
      <top style="thin">
        <color theme="0" tint="-0.499984740745262"/>
      </top>
      <bottom/>
      <diagonal style="thin">
        <color theme="0" tint="-0.499984740745262"/>
      </diagonal>
    </border>
    <border diagonalUp="1">
      <left/>
      <right/>
      <top style="thin">
        <color theme="0" tint="-0.499984740745262"/>
      </top>
      <bottom/>
      <diagonal style="thin">
        <color theme="0" tint="-0.499984740745262"/>
      </diagonal>
    </border>
    <border diagonalUp="1">
      <left/>
      <right style="medium">
        <color theme="0" tint="-0.499984740745262"/>
      </right>
      <top style="thin">
        <color theme="0" tint="-0.499984740745262"/>
      </top>
      <bottom/>
      <diagonal style="thin">
        <color theme="0" tint="-0.499984740745262"/>
      </diagonal>
    </border>
    <border>
      <left/>
      <right style="medium">
        <color theme="0" tint="-0.499984740745262"/>
      </right>
      <top style="medium">
        <color theme="0" tint="-0.499984740745262"/>
      </top>
      <bottom/>
      <diagonal/>
    </border>
    <border>
      <left/>
      <right style="medium">
        <color theme="0" tint="-0.499984740745262"/>
      </right>
      <top/>
      <bottom/>
      <diagonal/>
    </border>
    <border>
      <left style="medium">
        <color theme="0" tint="-0.499984740745262"/>
      </left>
      <right style="thin">
        <color theme="0" tint="-0.499984740745262"/>
      </right>
      <top style="medium">
        <color theme="0" tint="-0.499984740745262"/>
      </top>
      <bottom/>
      <diagonal/>
    </border>
    <border>
      <left style="thin">
        <color theme="0" tint="-0.499984740745262"/>
      </left>
      <right style="thin">
        <color theme="0" tint="-0.499984740745262"/>
      </right>
      <top style="medium">
        <color theme="0" tint="-0.499984740745262"/>
      </top>
      <bottom/>
      <diagonal/>
    </border>
    <border>
      <left style="thin">
        <color theme="0" tint="-0.499984740745262"/>
      </left>
      <right style="medium">
        <color theme="0" tint="-0.499984740745262"/>
      </right>
      <top style="medium">
        <color theme="0" tint="-0.499984740745262"/>
      </top>
      <bottom/>
      <diagonal/>
    </border>
    <border>
      <left style="medium">
        <color theme="0" tint="-0.499984740745262"/>
      </left>
      <right/>
      <top style="hair">
        <color theme="0" tint="-0.499984740745262"/>
      </top>
      <bottom style="thin">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hair">
        <color indexed="64"/>
      </right>
      <top style="medium">
        <color theme="0" tint="-0.499984740745262"/>
      </top>
      <bottom style="medium">
        <color theme="0" tint="-0.499984740745262"/>
      </bottom>
      <diagonal/>
    </border>
    <border>
      <left style="hair">
        <color auto="1"/>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theme="0" tint="-0.499984740745262"/>
      </left>
      <right style="hair">
        <color theme="0" tint="-0.499984740745262"/>
      </right>
      <top style="medium">
        <color theme="0" tint="-0.499984740745262"/>
      </top>
      <bottom style="hair">
        <color theme="0" tint="-0.499984740745262"/>
      </bottom>
      <diagonal/>
    </border>
    <border>
      <left style="hair">
        <color theme="0" tint="-0.499984740745262"/>
      </left>
      <right style="double">
        <color theme="0" tint="-0.499984740745262"/>
      </right>
      <top style="medium">
        <color theme="0" tint="-0.499984740745262"/>
      </top>
      <bottom style="hair">
        <color theme="0" tint="-0.499984740745262"/>
      </bottom>
      <diagonal/>
    </border>
    <border>
      <left style="hair">
        <color theme="0" tint="-0.499984740745262"/>
      </left>
      <right style="double">
        <color theme="0" tint="-0.499984740745262"/>
      </right>
      <top style="hair">
        <color theme="0" tint="-0.499984740745262"/>
      </top>
      <bottom style="hair">
        <color theme="0" tint="-0.499984740745262"/>
      </bottom>
      <diagonal/>
    </border>
    <border>
      <left style="hair">
        <color theme="0" tint="-0.499984740745262"/>
      </left>
      <right style="double">
        <color theme="0" tint="-0.499984740745262"/>
      </right>
      <top style="hair">
        <color theme="0" tint="-0.499984740745262"/>
      </top>
      <bottom style="medium">
        <color theme="0" tint="-0.499984740745262"/>
      </bottom>
      <diagonal/>
    </border>
    <border>
      <left style="double">
        <color theme="0" tint="-0.499984740745262"/>
      </left>
      <right style="hair">
        <color theme="0" tint="-0.499984740745262"/>
      </right>
      <top style="medium">
        <color theme="0" tint="-0.499984740745262"/>
      </top>
      <bottom style="hair">
        <color theme="0" tint="-0.499984740745262"/>
      </bottom>
      <diagonal/>
    </border>
    <border>
      <left style="double">
        <color theme="0" tint="-0.499984740745262"/>
      </left>
      <right style="hair">
        <color theme="0" tint="-0.499984740745262"/>
      </right>
      <top style="hair">
        <color theme="0" tint="-0.499984740745262"/>
      </top>
      <bottom style="hair">
        <color theme="0" tint="-0.499984740745262"/>
      </bottom>
      <diagonal/>
    </border>
    <border>
      <left style="double">
        <color theme="0" tint="-0.499984740745262"/>
      </left>
      <right style="hair">
        <color theme="0" tint="-0.499984740745262"/>
      </right>
      <top style="hair">
        <color theme="0" tint="-0.499984740745262"/>
      </top>
      <bottom style="medium">
        <color theme="0" tint="-0.499984740745262"/>
      </bottom>
      <diagonal/>
    </border>
    <border>
      <left style="hair">
        <color theme="0" tint="-0.499984740745262"/>
      </left>
      <right style="thin">
        <color theme="0" tint="-0.499984740745262"/>
      </right>
      <top style="hair">
        <color theme="0" tint="-0.499984740745262"/>
      </top>
      <bottom style="hair">
        <color theme="0" tint="-0.499984740745262"/>
      </bottom>
      <diagonal/>
    </border>
    <border>
      <left/>
      <right style="hair">
        <color theme="0" tint="-0.499984740745262"/>
      </right>
      <top style="medium">
        <color theme="0" tint="-0.499984740745262"/>
      </top>
      <bottom style="medium">
        <color theme="0" tint="-0.499984740745262"/>
      </bottom>
      <diagonal/>
    </border>
    <border>
      <left/>
      <right style="hair">
        <color theme="0" tint="-0.499984740745262"/>
      </right>
      <top style="hair">
        <color theme="0" tint="-0.499984740745262"/>
      </top>
      <bottom style="hair">
        <color theme="0" tint="-0.499984740745262"/>
      </bottom>
      <diagonal/>
    </border>
    <border>
      <left style="medium">
        <color theme="0" tint="-0.499984740745262"/>
      </left>
      <right/>
      <top style="medium">
        <color theme="0" tint="-0.499984740745262"/>
      </top>
      <bottom style="hair">
        <color theme="0" tint="-0.499984740745262"/>
      </bottom>
      <diagonal/>
    </border>
    <border>
      <left/>
      <right/>
      <top style="medium">
        <color theme="0" tint="-0.499984740745262"/>
      </top>
      <bottom style="hair">
        <color theme="0" tint="-0.499984740745262"/>
      </bottom>
      <diagonal/>
    </border>
    <border>
      <left/>
      <right style="medium">
        <color theme="0" tint="-0.499984740745262"/>
      </right>
      <top style="medium">
        <color theme="0" tint="-0.499984740745262"/>
      </top>
      <bottom style="hair">
        <color theme="0" tint="-0.499984740745262"/>
      </bottom>
      <diagonal/>
    </border>
    <border>
      <left style="medium">
        <color theme="0" tint="-0.499984740745262"/>
      </left>
      <right/>
      <top style="hair">
        <color theme="0" tint="-0.499984740745262"/>
      </top>
      <bottom style="medium">
        <color theme="0" tint="-0.499984740745262"/>
      </bottom>
      <diagonal/>
    </border>
    <border>
      <left/>
      <right/>
      <top style="hair">
        <color theme="0" tint="-0.499984740745262"/>
      </top>
      <bottom style="medium">
        <color theme="0" tint="-0.499984740745262"/>
      </bottom>
      <diagonal/>
    </border>
    <border>
      <left/>
      <right style="medium">
        <color theme="0" tint="-0.499984740745262"/>
      </right>
      <top style="hair">
        <color theme="0" tint="-0.499984740745262"/>
      </top>
      <bottom style="medium">
        <color theme="0" tint="-0.499984740745262"/>
      </bottom>
      <diagonal/>
    </border>
    <border diagonalUp="1">
      <left style="thin">
        <color theme="0" tint="-0.499984740745262"/>
      </left>
      <right/>
      <top/>
      <bottom/>
      <diagonal style="thin">
        <color theme="0" tint="-0.499984740745262"/>
      </diagonal>
    </border>
    <border diagonalUp="1">
      <left/>
      <right/>
      <top/>
      <bottom/>
      <diagonal style="thin">
        <color theme="0" tint="-0.499984740745262"/>
      </diagonal>
    </border>
    <border diagonalUp="1">
      <left/>
      <right style="medium">
        <color theme="0" tint="-0.499984740745262"/>
      </right>
      <top/>
      <bottom/>
      <diagonal style="thin">
        <color theme="0" tint="-0.499984740745262"/>
      </diagonal>
    </border>
    <border>
      <left style="thin">
        <color theme="0" tint="-0.499984740745262"/>
      </left>
      <right/>
      <top style="medium">
        <color theme="0" tint="-0.499984740745262"/>
      </top>
      <bottom style="hair">
        <color theme="0" tint="-0.499984740745262"/>
      </bottom>
      <diagonal/>
    </border>
    <border>
      <left style="thin">
        <color theme="0" tint="-0.499984740745262"/>
      </left>
      <right/>
      <top style="thin">
        <color theme="0" tint="-0.499984740745262"/>
      </top>
      <bottom style="medium">
        <color theme="0" tint="-0.499984740745262"/>
      </bottom>
      <diagonal/>
    </border>
    <border>
      <left style="thin">
        <color theme="0" tint="-0.499984740745262"/>
      </left>
      <right/>
      <top style="hair">
        <color theme="0" tint="-0.499984740745262"/>
      </top>
      <bottom style="double">
        <color theme="0" tint="-0.499984740745262"/>
      </bottom>
      <diagonal/>
    </border>
    <border>
      <left style="thin">
        <color theme="0" tint="-0.499984740745262"/>
      </left>
      <right/>
      <top style="hair">
        <color theme="0" tint="-0.499984740745262"/>
      </top>
      <bottom style="medium">
        <color theme="0" tint="-0.499984740745262"/>
      </bottom>
      <diagonal/>
    </border>
    <border>
      <left style="medium">
        <color theme="0" tint="-0.499984740745262"/>
      </left>
      <right/>
      <top style="thin">
        <color theme="0" tint="-0.499984740745262"/>
      </top>
      <bottom/>
      <diagonal/>
    </border>
    <border>
      <left/>
      <right/>
      <top style="thin">
        <color theme="0" tint="-0.499984740745262"/>
      </top>
      <bottom/>
      <diagonal/>
    </border>
    <border>
      <left/>
      <right style="double">
        <color theme="0" tint="-0.499984740745262"/>
      </right>
      <top style="medium">
        <color theme="0" tint="-0.499984740745262"/>
      </top>
      <bottom style="thin">
        <color theme="0" tint="-0.499984740745262"/>
      </bottom>
      <diagonal/>
    </border>
    <border>
      <left style="hair">
        <color theme="0" tint="-0.499984740745262"/>
      </left>
      <right style="double">
        <color theme="0" tint="-0.499984740745262"/>
      </right>
      <top/>
      <bottom style="hair">
        <color theme="0" tint="-0.499984740745262"/>
      </bottom>
      <diagonal/>
    </border>
    <border>
      <left/>
      <right style="double">
        <color theme="0" tint="-0.499984740745262"/>
      </right>
      <top/>
      <bottom style="medium">
        <color theme="0" tint="-0.499984740745262"/>
      </bottom>
      <diagonal/>
    </border>
    <border>
      <left style="medium">
        <color theme="0" tint="-0.499984740745262"/>
      </left>
      <right/>
      <top/>
      <bottom style="double">
        <color theme="0" tint="-0.499984740745262"/>
      </bottom>
      <diagonal/>
    </border>
    <border>
      <left/>
      <right/>
      <top/>
      <bottom style="double">
        <color theme="0" tint="-0.499984740745262"/>
      </bottom>
      <diagonal/>
    </border>
    <border>
      <left/>
      <right style="double">
        <color theme="0" tint="-0.499984740745262"/>
      </right>
      <top/>
      <bottom style="double">
        <color theme="0" tint="-0.499984740745262"/>
      </bottom>
      <diagonal/>
    </border>
    <border>
      <left style="hair">
        <color theme="0" tint="-0.499984740745262"/>
      </left>
      <right style="medium">
        <color theme="0" tint="-0.499984740745262"/>
      </right>
      <top/>
      <bottom style="double">
        <color theme="0" tint="-0.499984740745262"/>
      </bottom>
      <diagonal/>
    </border>
    <border>
      <left style="medium">
        <color theme="0" tint="-0.499984740745262"/>
      </left>
      <right style="hair">
        <color auto="1"/>
      </right>
      <top style="medium">
        <color theme="0" tint="-0.499984740745262"/>
      </top>
      <bottom style="hair">
        <color auto="1"/>
      </bottom>
      <diagonal/>
    </border>
    <border>
      <left style="hair">
        <color auto="1"/>
      </left>
      <right style="hair">
        <color auto="1"/>
      </right>
      <top style="medium">
        <color theme="0" tint="-0.499984740745262"/>
      </top>
      <bottom style="hair">
        <color auto="1"/>
      </bottom>
      <diagonal/>
    </border>
    <border>
      <left style="hair">
        <color auto="1"/>
      </left>
      <right style="medium">
        <color theme="0" tint="-0.499984740745262"/>
      </right>
      <top style="medium">
        <color theme="0" tint="-0.499984740745262"/>
      </top>
      <bottom style="hair">
        <color auto="1"/>
      </bottom>
      <diagonal/>
    </border>
    <border>
      <left style="medium">
        <color theme="0" tint="-0.499984740745262"/>
      </left>
      <right style="hair">
        <color auto="1"/>
      </right>
      <top style="hair">
        <color auto="1"/>
      </top>
      <bottom style="medium">
        <color theme="0" tint="-0.499984740745262"/>
      </bottom>
      <diagonal/>
    </border>
    <border>
      <left style="hair">
        <color auto="1"/>
      </left>
      <right style="hair">
        <color auto="1"/>
      </right>
      <top style="hair">
        <color auto="1"/>
      </top>
      <bottom style="medium">
        <color theme="0" tint="-0.499984740745262"/>
      </bottom>
      <diagonal/>
    </border>
    <border>
      <left style="hair">
        <color auto="1"/>
      </left>
      <right style="medium">
        <color theme="0" tint="-0.499984740745262"/>
      </right>
      <top style="hair">
        <color auto="1"/>
      </top>
      <bottom style="medium">
        <color theme="0" tint="-0.499984740745262"/>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66">
    <xf numFmtId="0" fontId="0" fillId="0" borderId="0" xfId="0">
      <alignment vertical="center"/>
    </xf>
    <xf numFmtId="0" fontId="4" fillId="0" borderId="0" xfId="0" applyFont="1" applyAlignment="1">
      <alignment horizontal="left" vertical="center"/>
    </xf>
    <xf numFmtId="0" fontId="12" fillId="0" borderId="0" xfId="0" applyFont="1" applyAlignment="1">
      <alignment horizontal="left" vertical="center"/>
    </xf>
    <xf numFmtId="0" fontId="19" fillId="0" borderId="0" xfId="0" applyFont="1" applyAlignment="1">
      <alignment horizontal="left" vertical="center"/>
    </xf>
    <xf numFmtId="0" fontId="20" fillId="0" borderId="0" xfId="0" applyFont="1" applyAlignment="1">
      <alignment horizontal="left" vertical="center"/>
    </xf>
    <xf numFmtId="0" fontId="21" fillId="0" borderId="0" xfId="0" applyFont="1" applyAlignment="1">
      <alignment horizontal="left" vertical="center"/>
    </xf>
    <xf numFmtId="0" fontId="21" fillId="0" borderId="0" xfId="0" applyFont="1" applyAlignment="1">
      <alignment horizontal="left" vertical="center" wrapText="1"/>
    </xf>
    <xf numFmtId="0" fontId="6" fillId="0" borderId="0" xfId="0" applyFont="1" applyAlignment="1">
      <alignment horizontal="left" vertical="center"/>
    </xf>
    <xf numFmtId="0" fontId="12" fillId="5" borderId="16" xfId="0" applyFont="1" applyFill="1" applyBorder="1" applyAlignment="1" applyProtection="1">
      <alignment horizontal="left" vertical="top"/>
      <protection locked="0"/>
    </xf>
    <xf numFmtId="0" fontId="12" fillId="5" borderId="17" xfId="0" applyFont="1" applyFill="1" applyBorder="1" applyAlignment="1" applyProtection="1">
      <alignment horizontal="left" vertical="top"/>
      <protection locked="0"/>
    </xf>
    <xf numFmtId="0" fontId="12" fillId="5" borderId="103" xfId="0" applyFont="1" applyFill="1" applyBorder="1" applyAlignment="1" applyProtection="1">
      <alignment horizontal="left" vertical="top"/>
      <protection locked="0"/>
    </xf>
    <xf numFmtId="0" fontId="12" fillId="5" borderId="13" xfId="0" applyFont="1" applyFill="1" applyBorder="1" applyAlignment="1" applyProtection="1">
      <alignment horizontal="left" vertical="top"/>
      <protection locked="0"/>
    </xf>
    <xf numFmtId="0" fontId="12" fillId="5" borderId="0" xfId="0" applyFont="1" applyFill="1" applyAlignment="1" applyProtection="1">
      <alignment horizontal="left" vertical="top"/>
      <protection locked="0"/>
    </xf>
    <xf numFmtId="0" fontId="12" fillId="5" borderId="104" xfId="0" applyFont="1" applyFill="1" applyBorder="1" applyAlignment="1" applyProtection="1">
      <alignment horizontal="left" vertical="top"/>
      <protection locked="0"/>
    </xf>
    <xf numFmtId="0" fontId="12" fillId="5" borderId="14" xfId="0" applyFont="1" applyFill="1" applyBorder="1" applyAlignment="1" applyProtection="1">
      <alignment horizontal="left" vertical="top"/>
      <protection locked="0"/>
    </xf>
    <xf numFmtId="0" fontId="12" fillId="5" borderId="15" xfId="0" applyFont="1" applyFill="1" applyBorder="1" applyAlignment="1" applyProtection="1">
      <alignment horizontal="left" vertical="top"/>
      <protection locked="0"/>
    </xf>
    <xf numFmtId="0" fontId="12" fillId="5" borderId="18" xfId="0" applyFont="1" applyFill="1" applyBorder="1" applyAlignment="1" applyProtection="1">
      <alignment horizontal="left" vertical="top"/>
      <protection locked="0"/>
    </xf>
    <xf numFmtId="38" fontId="29" fillId="0" borderId="41" xfId="1" applyFont="1" applyFill="1" applyBorder="1" applyAlignment="1" applyProtection="1">
      <alignment horizontal="right"/>
      <protection locked="0"/>
    </xf>
    <xf numFmtId="38" fontId="29" fillId="0" borderId="59" xfId="1" applyFont="1" applyFill="1" applyBorder="1" applyAlignment="1" applyProtection="1">
      <alignment horizontal="right"/>
      <protection locked="0"/>
    </xf>
    <xf numFmtId="38" fontId="28" fillId="0" borderId="40" xfId="1" applyFont="1" applyFill="1" applyBorder="1" applyAlignment="1" applyProtection="1">
      <alignment horizontal="right"/>
      <protection locked="0"/>
    </xf>
    <xf numFmtId="38" fontId="29" fillId="0" borderId="41" xfId="1" applyFont="1" applyFill="1" applyBorder="1" applyAlignment="1" applyProtection="1">
      <alignment horizontal="right" shrinkToFit="1"/>
      <protection locked="0"/>
    </xf>
    <xf numFmtId="38" fontId="28" fillId="0" borderId="90" xfId="1" applyFont="1" applyFill="1" applyBorder="1" applyAlignment="1" applyProtection="1">
      <alignment horizontal="right" shrinkToFit="1"/>
      <protection locked="0"/>
    </xf>
    <xf numFmtId="38" fontId="29" fillId="0" borderId="59" xfId="1" applyFont="1" applyFill="1" applyBorder="1" applyAlignment="1" applyProtection="1">
      <alignment horizontal="right" shrinkToFit="1"/>
      <protection locked="0"/>
    </xf>
    <xf numFmtId="38" fontId="28" fillId="0" borderId="82" xfId="1" applyFont="1" applyFill="1" applyBorder="1" applyAlignment="1" applyProtection="1">
      <alignment horizontal="right" shrinkToFit="1"/>
      <protection locked="0"/>
    </xf>
    <xf numFmtId="38" fontId="28" fillId="0" borderId="40" xfId="1" applyFont="1" applyFill="1" applyBorder="1" applyAlignment="1" applyProtection="1">
      <alignment horizontal="right" shrinkToFit="1"/>
      <protection locked="0"/>
    </xf>
    <xf numFmtId="38" fontId="28" fillId="0" borderId="72" xfId="1" applyFont="1" applyFill="1" applyBorder="1" applyAlignment="1" applyProtection="1">
      <alignment horizontal="right" shrinkToFit="1"/>
      <protection locked="0"/>
    </xf>
    <xf numFmtId="38" fontId="28" fillId="0" borderId="91" xfId="1" applyFont="1" applyFill="1" applyBorder="1" applyAlignment="1" applyProtection="1">
      <alignment horizontal="right" shrinkToFit="1"/>
      <protection locked="0"/>
    </xf>
    <xf numFmtId="38" fontId="29" fillId="0" borderId="39" xfId="1" applyFont="1" applyFill="1" applyBorder="1" applyAlignment="1" applyProtection="1">
      <alignment horizontal="right" shrinkToFit="1"/>
      <protection locked="0"/>
    </xf>
    <xf numFmtId="38" fontId="28" fillId="0" borderId="67" xfId="1" applyFont="1" applyFill="1" applyBorder="1" applyAlignment="1" applyProtection="1">
      <alignment horizontal="right" shrinkToFit="1"/>
      <protection locked="0"/>
    </xf>
    <xf numFmtId="38" fontId="28" fillId="0" borderId="79" xfId="1" applyFont="1" applyFill="1" applyBorder="1" applyAlignment="1" applyProtection="1">
      <alignment horizontal="right" shrinkToFit="1"/>
      <protection locked="0"/>
    </xf>
    <xf numFmtId="38" fontId="12" fillId="0" borderId="41" xfId="1" applyFont="1" applyBorder="1" applyAlignment="1" applyProtection="1">
      <alignment horizontal="right"/>
      <protection locked="0"/>
    </xf>
    <xf numFmtId="38" fontId="13" fillId="0" borderId="41" xfId="1" applyFont="1" applyBorder="1" applyAlignment="1" applyProtection="1">
      <alignment horizontal="right"/>
      <protection locked="0"/>
    </xf>
    <xf numFmtId="38" fontId="12" fillId="0" borderId="40" xfId="1" applyFont="1" applyBorder="1" applyAlignment="1" applyProtection="1">
      <alignment horizontal="right"/>
      <protection locked="0"/>
    </xf>
    <xf numFmtId="38" fontId="13" fillId="0" borderId="40" xfId="1" applyFont="1" applyBorder="1" applyAlignment="1" applyProtection="1">
      <alignment horizontal="right"/>
      <protection locked="0"/>
    </xf>
    <xf numFmtId="38" fontId="12" fillId="0" borderId="42" xfId="1" applyFont="1" applyBorder="1" applyAlignment="1" applyProtection="1">
      <alignment horizontal="right"/>
      <protection locked="0"/>
    </xf>
    <xf numFmtId="38" fontId="13" fillId="0" borderId="42" xfId="1" applyFont="1" applyBorder="1" applyAlignment="1" applyProtection="1">
      <alignment horizontal="right"/>
      <protection locked="0"/>
    </xf>
    <xf numFmtId="38" fontId="12" fillId="0" borderId="67" xfId="1" applyFont="1" applyBorder="1" applyAlignment="1" applyProtection="1">
      <alignment horizontal="right" vertical="center"/>
      <protection locked="0"/>
    </xf>
    <xf numFmtId="38" fontId="12" fillId="0" borderId="59" xfId="1" applyFont="1" applyBorder="1" applyAlignment="1" applyProtection="1">
      <alignment horizontal="right" vertical="center"/>
      <protection locked="0"/>
    </xf>
    <xf numFmtId="38" fontId="28" fillId="0" borderId="9" xfId="1" applyFont="1" applyBorder="1" applyAlignment="1" applyProtection="1">
      <alignment horizontal="right"/>
      <protection locked="0"/>
    </xf>
    <xf numFmtId="38" fontId="29" fillId="4" borderId="3" xfId="1" applyFont="1" applyFill="1" applyBorder="1" applyAlignment="1" applyProtection="1">
      <alignment horizontal="right"/>
      <protection locked="0"/>
    </xf>
    <xf numFmtId="38" fontId="29" fillId="4" borderId="24" xfId="1" applyFont="1" applyFill="1" applyBorder="1" applyAlignment="1" applyProtection="1">
      <alignment horizontal="right"/>
      <protection locked="0"/>
    </xf>
    <xf numFmtId="38" fontId="28" fillId="0" borderId="8" xfId="1" applyFont="1" applyBorder="1" applyAlignment="1" applyProtection="1">
      <alignment horizontal="right"/>
      <protection locked="0"/>
    </xf>
    <xf numFmtId="38" fontId="28" fillId="0" borderId="116" xfId="1" applyFont="1" applyBorder="1" applyAlignment="1" applyProtection="1">
      <alignment horizontal="right"/>
      <protection locked="0"/>
    </xf>
    <xf numFmtId="9" fontId="26" fillId="0" borderId="119" xfId="2" applyFont="1" applyBorder="1" applyAlignment="1" applyProtection="1">
      <alignment horizontal="center" vertical="center"/>
      <protection locked="0"/>
    </xf>
    <xf numFmtId="9" fontId="26" fillId="0" borderId="9" xfId="2" applyFont="1" applyBorder="1" applyAlignment="1" applyProtection="1">
      <alignment horizontal="center" vertical="center"/>
      <protection locked="0"/>
    </xf>
    <xf numFmtId="38" fontId="28" fillId="0" borderId="8" xfId="1" applyFont="1" applyBorder="1" applyAlignment="1" applyProtection="1">
      <protection locked="0"/>
    </xf>
    <xf numFmtId="38" fontId="28" fillId="0" borderId="116" xfId="1" applyFont="1" applyBorder="1" applyAlignment="1" applyProtection="1">
      <protection locked="0"/>
    </xf>
    <xf numFmtId="38" fontId="28" fillId="0" borderId="78" xfId="1" applyFont="1" applyFill="1" applyBorder="1" applyAlignment="1" applyProtection="1">
      <alignment horizontal="right" shrinkToFit="1"/>
      <protection locked="0"/>
    </xf>
    <xf numFmtId="38" fontId="28" fillId="0" borderId="41" xfId="1" applyFont="1" applyFill="1" applyBorder="1" applyAlignment="1" applyProtection="1">
      <alignment horizontal="right" shrinkToFit="1"/>
      <protection locked="0"/>
    </xf>
    <xf numFmtId="38" fontId="28" fillId="0" borderId="39" xfId="1" applyFont="1" applyFill="1" applyBorder="1" applyAlignment="1" applyProtection="1">
      <alignment horizontal="right" shrinkToFit="1"/>
      <protection locked="0"/>
    </xf>
    <xf numFmtId="38" fontId="28" fillId="0" borderId="42" xfId="1" applyFont="1" applyFill="1" applyBorder="1" applyAlignment="1" applyProtection="1">
      <alignment horizontal="right" shrinkToFit="1"/>
      <protection locked="0"/>
    </xf>
    <xf numFmtId="38" fontId="28" fillId="0" borderId="59" xfId="1" applyFont="1" applyFill="1" applyBorder="1" applyAlignment="1" applyProtection="1">
      <alignment horizontal="right" shrinkToFit="1"/>
      <protection locked="0"/>
    </xf>
    <xf numFmtId="38" fontId="28" fillId="0" borderId="78" xfId="1" applyFont="1" applyFill="1" applyBorder="1" applyAlignment="1" applyProtection="1">
      <alignment horizontal="right"/>
      <protection locked="0"/>
    </xf>
    <xf numFmtId="38" fontId="28" fillId="0" borderId="41" xfId="1" applyFont="1" applyFill="1" applyBorder="1" applyAlignment="1" applyProtection="1">
      <alignment horizontal="right"/>
      <protection locked="0"/>
    </xf>
    <xf numFmtId="38" fontId="28" fillId="0" borderId="59" xfId="1" applyFont="1" applyFill="1" applyBorder="1" applyAlignment="1" applyProtection="1">
      <alignment horizontal="right"/>
      <protection locked="0"/>
    </xf>
    <xf numFmtId="38" fontId="28" fillId="0" borderId="42" xfId="1" applyFont="1" applyFill="1" applyBorder="1" applyAlignment="1" applyProtection="1">
      <alignment horizontal="right"/>
      <protection locked="0"/>
    </xf>
    <xf numFmtId="0" fontId="4" fillId="5" borderId="0" xfId="0" applyFont="1" applyFill="1" applyAlignment="1">
      <alignment horizontal="left" vertical="center"/>
    </xf>
    <xf numFmtId="0" fontId="15" fillId="5" borderId="0" xfId="0" applyFont="1" applyFill="1" applyAlignment="1">
      <alignment horizontal="left" vertical="center"/>
    </xf>
    <xf numFmtId="0" fontId="12" fillId="5" borderId="0" xfId="0" applyFont="1" applyFill="1" applyAlignment="1">
      <alignment horizontal="left" vertical="center"/>
    </xf>
    <xf numFmtId="0" fontId="16" fillId="5" borderId="0" xfId="0" applyFont="1" applyFill="1" applyAlignment="1">
      <alignment horizontal="center" vertical="center"/>
    </xf>
    <xf numFmtId="0" fontId="16" fillId="5" borderId="0" xfId="0" applyFont="1" applyFill="1" applyAlignment="1">
      <alignment horizontal="left" vertical="center"/>
    </xf>
    <xf numFmtId="0" fontId="5" fillId="5" borderId="0" xfId="0" applyFont="1" applyFill="1" applyAlignment="1">
      <alignment horizontal="left" vertical="center"/>
    </xf>
    <xf numFmtId="0" fontId="7" fillId="2" borderId="10" xfId="0" applyFont="1" applyFill="1" applyBorder="1" applyAlignment="1">
      <alignment horizontal="center"/>
    </xf>
    <xf numFmtId="0" fontId="12" fillId="2" borderId="2" xfId="0" applyFont="1" applyFill="1" applyBorder="1" applyAlignment="1">
      <alignment horizontal="center" vertical="center"/>
    </xf>
    <xf numFmtId="0" fontId="6" fillId="2" borderId="5" xfId="0" applyFont="1" applyFill="1" applyBorder="1" applyAlignment="1">
      <alignment horizontal="center" vertical="center"/>
    </xf>
    <xf numFmtId="0" fontId="6" fillId="5" borderId="0" xfId="0" applyFont="1" applyFill="1" applyAlignment="1">
      <alignment horizontal="right"/>
    </xf>
    <xf numFmtId="0" fontId="7" fillId="5" borderId="0" xfId="0" applyFont="1" applyFill="1" applyAlignment="1">
      <alignment vertical="center" wrapText="1"/>
    </xf>
    <xf numFmtId="0" fontId="12" fillId="5" borderId="0" xfId="0" applyFont="1" applyFill="1" applyAlignment="1">
      <alignment horizontal="left" vertical="top" wrapText="1"/>
    </xf>
    <xf numFmtId="0" fontId="6" fillId="5" borderId="0" xfId="0" applyFont="1" applyFill="1" applyAlignment="1">
      <alignment horizontal="right" wrapText="1"/>
    </xf>
    <xf numFmtId="0" fontId="12" fillId="5" borderId="0" xfId="0" applyFont="1" applyFill="1" applyAlignment="1">
      <alignment horizontal="right" vertical="top" wrapText="1"/>
    </xf>
    <xf numFmtId="0" fontId="3" fillId="5" borderId="0" xfId="0" applyFont="1" applyFill="1" applyAlignment="1">
      <alignment horizontal="right" vertical="top" wrapText="1"/>
    </xf>
    <xf numFmtId="0" fontId="6" fillId="5" borderId="0" xfId="0" applyFont="1" applyFill="1" applyAlignment="1">
      <alignment horizontal="center" vertical="center" wrapText="1"/>
    </xf>
    <xf numFmtId="0" fontId="18" fillId="5" borderId="0" xfId="0" applyFont="1" applyFill="1" applyAlignment="1">
      <alignment horizontal="right" wrapText="1"/>
    </xf>
    <xf numFmtId="0" fontId="9" fillId="5" borderId="0" xfId="0" applyFont="1" applyFill="1" applyAlignment="1">
      <alignment horizontal="left" vertical="center"/>
    </xf>
    <xf numFmtId="0" fontId="6" fillId="2" borderId="8" xfId="0" applyFont="1" applyFill="1" applyBorder="1" applyAlignment="1">
      <alignment horizontal="center" vertical="center"/>
    </xf>
    <xf numFmtId="0" fontId="6" fillId="2" borderId="116" xfId="0" applyFont="1" applyFill="1" applyBorder="1" applyAlignment="1">
      <alignment horizontal="center" vertical="center"/>
    </xf>
    <xf numFmtId="0" fontId="6" fillId="2" borderId="119" xfId="0" applyFont="1" applyFill="1" applyBorder="1" applyAlignment="1">
      <alignment horizontal="center" vertical="center"/>
    </xf>
    <xf numFmtId="0" fontId="6" fillId="2" borderId="9" xfId="0" applyFont="1" applyFill="1" applyBorder="1" applyAlignment="1">
      <alignment horizontal="center" vertical="center"/>
    </xf>
    <xf numFmtId="0" fontId="8" fillId="2" borderId="7" xfId="0" applyFont="1" applyFill="1" applyBorder="1" applyAlignment="1">
      <alignment horizontal="center" vertical="center"/>
    </xf>
    <xf numFmtId="38" fontId="6" fillId="2" borderId="5" xfId="1" applyFont="1" applyFill="1" applyBorder="1" applyAlignment="1" applyProtection="1"/>
    <xf numFmtId="38" fontId="6" fillId="2" borderId="117" xfId="1" applyFont="1" applyFill="1" applyBorder="1" applyAlignment="1" applyProtection="1"/>
    <xf numFmtId="9" fontId="26" fillId="2" borderId="120" xfId="2" applyFont="1" applyFill="1" applyBorder="1" applyAlignment="1" applyProtection="1">
      <alignment horizontal="center" vertical="center"/>
    </xf>
    <xf numFmtId="9" fontId="26" fillId="2" borderId="6" xfId="2" applyFont="1" applyFill="1" applyBorder="1" applyAlignment="1" applyProtection="1">
      <alignment horizontal="center" vertical="center"/>
    </xf>
    <xf numFmtId="38" fontId="4" fillId="5" borderId="0" xfId="1" applyFont="1" applyFill="1" applyAlignment="1" applyProtection="1">
      <alignment horizontal="left" vertical="center"/>
    </xf>
    <xf numFmtId="38" fontId="10" fillId="5" borderId="0" xfId="1" applyFont="1" applyFill="1" applyAlignment="1" applyProtection="1">
      <alignment horizontal="left" vertical="center"/>
    </xf>
    <xf numFmtId="0" fontId="10" fillId="5" borderId="0" xfId="0" applyFont="1" applyFill="1" applyAlignment="1">
      <alignment horizontal="left" vertical="center"/>
    </xf>
    <xf numFmtId="38" fontId="6" fillId="2" borderId="8" xfId="1" applyFont="1" applyFill="1" applyBorder="1" applyAlignment="1" applyProtection="1">
      <alignment horizontal="center" vertical="center"/>
    </xf>
    <xf numFmtId="38" fontId="6" fillId="2" borderId="116" xfId="1" applyFont="1" applyFill="1" applyBorder="1" applyAlignment="1" applyProtection="1">
      <alignment horizontal="center" vertical="center"/>
    </xf>
    <xf numFmtId="38" fontId="6" fillId="2" borderId="5" xfId="1" applyFont="1" applyFill="1" applyBorder="1" applyAlignment="1" applyProtection="1">
      <alignment horizontal="right"/>
    </xf>
    <xf numFmtId="38" fontId="6" fillId="2" borderId="117" xfId="1" applyFont="1" applyFill="1" applyBorder="1" applyAlignment="1" applyProtection="1">
      <alignment horizontal="right"/>
    </xf>
    <xf numFmtId="0" fontId="12" fillId="5" borderId="0" xfId="0" applyFont="1" applyFill="1" applyAlignment="1">
      <alignment horizontal="right"/>
    </xf>
    <xf numFmtId="0" fontId="12" fillId="2" borderId="15" xfId="0" applyFont="1" applyFill="1" applyBorder="1" applyAlignment="1">
      <alignment horizontal="left"/>
    </xf>
    <xf numFmtId="38" fontId="13" fillId="2" borderId="95" xfId="1" applyFont="1" applyFill="1" applyBorder="1" applyAlignment="1" applyProtection="1">
      <alignment horizontal="right"/>
    </xf>
    <xf numFmtId="0" fontId="12" fillId="5" borderId="0" xfId="0" applyFont="1" applyFill="1" applyAlignment="1">
      <alignment horizontal="left"/>
    </xf>
    <xf numFmtId="0" fontId="12" fillId="2" borderId="63" xfId="0" applyFont="1" applyFill="1" applyBorder="1" applyAlignment="1">
      <alignment horizontal="center" vertical="center" wrapText="1"/>
    </xf>
    <xf numFmtId="38" fontId="13" fillId="2" borderId="59" xfId="1" applyFont="1" applyFill="1" applyBorder="1" applyAlignment="1" applyProtection="1">
      <alignment horizontal="right" vertical="center"/>
    </xf>
    <xf numFmtId="38" fontId="13" fillId="2" borderId="67" xfId="1" applyFont="1" applyFill="1" applyBorder="1" applyAlignment="1" applyProtection="1">
      <alignment horizontal="right" vertical="center"/>
    </xf>
    <xf numFmtId="38" fontId="14" fillId="2" borderId="43" xfId="1" applyFont="1" applyFill="1" applyBorder="1" applyAlignment="1" applyProtection="1">
      <alignment horizontal="right"/>
    </xf>
    <xf numFmtId="38" fontId="12" fillId="2" borderId="43" xfId="1" applyFont="1" applyFill="1" applyBorder="1" applyAlignment="1" applyProtection="1">
      <alignment horizontal="right"/>
    </xf>
    <xf numFmtId="38" fontId="12" fillId="2" borderId="44" xfId="1" applyFont="1" applyFill="1" applyBorder="1" applyAlignment="1" applyProtection="1">
      <alignment horizontal="right"/>
    </xf>
    <xf numFmtId="38" fontId="14" fillId="2" borderId="44" xfId="1" applyFont="1" applyFill="1" applyBorder="1" applyAlignment="1" applyProtection="1">
      <alignment horizontal="right"/>
    </xf>
    <xf numFmtId="38" fontId="12" fillId="2" borderId="45" xfId="1" applyFont="1" applyFill="1" applyBorder="1" applyAlignment="1" applyProtection="1">
      <alignment horizontal="right"/>
    </xf>
    <xf numFmtId="38" fontId="14" fillId="2" borderId="45" xfId="1" applyFont="1" applyFill="1" applyBorder="1" applyAlignment="1" applyProtection="1">
      <alignment horizontal="right"/>
    </xf>
    <xf numFmtId="0" fontId="9" fillId="5" borderId="0" xfId="0" applyFont="1" applyFill="1">
      <alignment vertical="center"/>
    </xf>
    <xf numFmtId="0" fontId="8" fillId="5" borderId="0" xfId="0" applyFont="1" applyFill="1">
      <alignment vertical="center"/>
    </xf>
    <xf numFmtId="0" fontId="8" fillId="5" borderId="0" xfId="0" applyFont="1" applyFill="1" applyAlignment="1">
      <alignment horizontal="center" vertical="center" shrinkToFit="1"/>
    </xf>
    <xf numFmtId="0" fontId="8" fillId="5" borderId="0" xfId="0" applyFont="1" applyFill="1" applyAlignment="1">
      <alignment horizontal="center" vertical="center"/>
    </xf>
    <xf numFmtId="0" fontId="12" fillId="5" borderId="0" xfId="0" applyFont="1" applyFill="1" applyAlignment="1">
      <alignment horizontal="right" vertical="center"/>
    </xf>
    <xf numFmtId="0" fontId="12" fillId="2" borderId="106" xfId="0" applyFont="1" applyFill="1" applyBorder="1" applyAlignment="1">
      <alignment horizontal="center" wrapText="1" shrinkToFit="1"/>
    </xf>
    <xf numFmtId="0" fontId="12" fillId="2" borderId="106" xfId="0" applyFont="1" applyFill="1" applyBorder="1" applyAlignment="1">
      <alignment horizontal="center"/>
    </xf>
    <xf numFmtId="0" fontId="12" fillId="2" borderId="107" xfId="0" applyFont="1" applyFill="1" applyBorder="1" applyAlignment="1">
      <alignment horizontal="center"/>
    </xf>
    <xf numFmtId="0" fontId="6" fillId="5" borderId="0" xfId="0" applyFont="1" applyFill="1" applyAlignment="1">
      <alignment horizontal="left" vertical="center"/>
    </xf>
    <xf numFmtId="38" fontId="28" fillId="2" borderId="78" xfId="1" applyFont="1" applyFill="1" applyBorder="1" applyAlignment="1" applyProtection="1">
      <alignment horizontal="right" shrinkToFit="1"/>
    </xf>
    <xf numFmtId="38" fontId="13" fillId="2" borderId="78" xfId="1" applyFont="1" applyFill="1" applyBorder="1" applyAlignment="1" applyProtection="1">
      <alignment horizontal="right" shrinkToFit="1"/>
    </xf>
    <xf numFmtId="38" fontId="29" fillId="2" borderId="67" xfId="1" applyFont="1" applyFill="1" applyBorder="1" applyAlignment="1" applyProtection="1">
      <alignment horizontal="right" shrinkToFit="1"/>
    </xf>
    <xf numFmtId="38" fontId="28" fillId="2" borderId="67" xfId="1" applyFont="1" applyFill="1" applyBorder="1" applyAlignment="1" applyProtection="1">
      <alignment horizontal="right" shrinkToFit="1"/>
    </xf>
    <xf numFmtId="38" fontId="28" fillId="2" borderId="81" xfId="1" applyFont="1" applyFill="1" applyBorder="1" applyAlignment="1" applyProtection="1">
      <alignment horizontal="right" shrinkToFit="1"/>
    </xf>
    <xf numFmtId="0" fontId="6" fillId="3" borderId="88" xfId="0" applyFont="1" applyFill="1" applyBorder="1">
      <alignment vertical="center"/>
    </xf>
    <xf numFmtId="0" fontId="6" fillId="3" borderId="89" xfId="0" applyFont="1" applyFill="1" applyBorder="1">
      <alignment vertical="center"/>
    </xf>
    <xf numFmtId="38" fontId="13" fillId="2" borderId="59" xfId="1" applyFont="1" applyFill="1" applyBorder="1" applyAlignment="1" applyProtection="1">
      <alignment horizontal="right" shrinkToFit="1"/>
    </xf>
    <xf numFmtId="38" fontId="6" fillId="2" borderId="59" xfId="1" applyFont="1" applyFill="1" applyBorder="1" applyAlignment="1" applyProtection="1">
      <alignment horizontal="right" shrinkToFit="1"/>
    </xf>
    <xf numFmtId="38" fontId="6" fillId="2" borderId="82" xfId="1" applyFont="1" applyFill="1" applyBorder="1" applyAlignment="1" applyProtection="1">
      <alignment horizontal="right" shrinkToFit="1"/>
    </xf>
    <xf numFmtId="0" fontId="6" fillId="2" borderId="41" xfId="0" applyFont="1" applyFill="1" applyBorder="1">
      <alignment vertical="center"/>
    </xf>
    <xf numFmtId="0" fontId="6" fillId="2" borderId="59" xfId="0" applyFont="1" applyFill="1" applyBorder="1">
      <alignment vertical="center"/>
    </xf>
    <xf numFmtId="38" fontId="6" fillId="2" borderId="59" xfId="0" applyNumberFormat="1" applyFont="1" applyFill="1" applyBorder="1" applyAlignment="1">
      <alignment horizontal="right" shrinkToFit="1"/>
    </xf>
    <xf numFmtId="0" fontId="6" fillId="2" borderId="59" xfId="0" applyFont="1" applyFill="1" applyBorder="1" applyAlignment="1">
      <alignment horizontal="right" shrinkToFit="1"/>
    </xf>
    <xf numFmtId="0" fontId="12" fillId="2" borderId="41" xfId="0" applyFont="1" applyFill="1" applyBorder="1" applyAlignment="1">
      <alignment vertical="center" shrinkToFit="1"/>
    </xf>
    <xf numFmtId="38" fontId="29" fillId="2" borderId="41" xfId="1" applyFont="1" applyFill="1" applyBorder="1" applyAlignment="1" applyProtection="1">
      <alignment horizontal="right" shrinkToFit="1"/>
    </xf>
    <xf numFmtId="0" fontId="6" fillId="2" borderId="40" xfId="0" applyFont="1" applyFill="1" applyBorder="1">
      <alignment vertical="center"/>
    </xf>
    <xf numFmtId="38" fontId="29" fillId="2" borderId="40" xfId="1" applyFont="1" applyFill="1" applyBorder="1" applyAlignment="1" applyProtection="1">
      <alignment horizontal="right" shrinkToFit="1"/>
    </xf>
    <xf numFmtId="0" fontId="6" fillId="2" borderId="42" xfId="0" applyFont="1" applyFill="1" applyBorder="1">
      <alignment vertical="center"/>
    </xf>
    <xf numFmtId="38" fontId="29" fillId="2" borderId="42" xfId="1" applyFont="1" applyFill="1" applyBorder="1" applyAlignment="1" applyProtection="1">
      <alignment horizontal="right" shrinkToFit="1"/>
    </xf>
    <xf numFmtId="0" fontId="6" fillId="2" borderId="39" xfId="0" applyFont="1" applyFill="1" applyBorder="1">
      <alignment vertical="center"/>
    </xf>
    <xf numFmtId="38" fontId="13" fillId="2" borderId="67" xfId="1" applyFont="1" applyFill="1" applyBorder="1" applyAlignment="1" applyProtection="1">
      <alignment horizontal="right" shrinkToFit="1"/>
    </xf>
    <xf numFmtId="38" fontId="6" fillId="2" borderId="67" xfId="1" applyFont="1" applyFill="1" applyBorder="1" applyAlignment="1" applyProtection="1">
      <alignment horizontal="right" shrinkToFit="1"/>
    </xf>
    <xf numFmtId="38" fontId="6" fillId="2" borderId="81" xfId="1" applyFont="1" applyFill="1" applyBorder="1" applyAlignment="1" applyProtection="1">
      <alignment horizontal="right" shrinkToFit="1"/>
    </xf>
    <xf numFmtId="38" fontId="13" fillId="2" borderId="45" xfId="1" applyFont="1" applyFill="1" applyBorder="1" applyAlignment="1" applyProtection="1">
      <alignment horizontal="right" shrinkToFit="1"/>
    </xf>
    <xf numFmtId="38" fontId="6" fillId="2" borderId="45" xfId="1" applyFont="1" applyFill="1" applyBorder="1" applyAlignment="1" applyProtection="1">
      <alignment horizontal="right" shrinkToFit="1"/>
    </xf>
    <xf numFmtId="38" fontId="6" fillId="2" borderId="84" xfId="1" applyFont="1" applyFill="1" applyBorder="1" applyAlignment="1" applyProtection="1">
      <alignment horizontal="right" shrinkToFit="1"/>
    </xf>
    <xf numFmtId="0" fontId="12" fillId="5" borderId="0" xfId="0" applyFont="1" applyFill="1" applyAlignment="1">
      <alignment horizontal="center" vertical="center"/>
    </xf>
    <xf numFmtId="0" fontId="12" fillId="5" borderId="0" xfId="0" applyFont="1" applyFill="1" applyAlignment="1">
      <alignment horizontal="center" vertical="center" shrinkToFit="1"/>
    </xf>
    <xf numFmtId="38" fontId="12" fillId="5" borderId="0" xfId="1" applyFont="1" applyFill="1" applyBorder="1" applyProtection="1">
      <alignment vertical="center"/>
    </xf>
    <xf numFmtId="0" fontId="12" fillId="5" borderId="0" xfId="0" applyFont="1" applyFill="1">
      <alignment vertical="center"/>
    </xf>
    <xf numFmtId="0" fontId="6" fillId="2" borderId="91" xfId="0" applyFont="1" applyFill="1" applyBorder="1" applyAlignment="1">
      <alignment horizontal="center"/>
    </xf>
    <xf numFmtId="38" fontId="6" fillId="2" borderId="78" xfId="1" applyFont="1" applyFill="1" applyBorder="1" applyAlignment="1" applyProtection="1">
      <alignment horizontal="right"/>
    </xf>
    <xf numFmtId="38" fontId="6" fillId="2" borderId="82" xfId="1" applyFont="1" applyFill="1" applyBorder="1" applyAlignment="1" applyProtection="1">
      <alignment horizontal="right"/>
    </xf>
    <xf numFmtId="38" fontId="6" fillId="2" borderId="67" xfId="1" applyFont="1" applyFill="1" applyBorder="1" applyAlignment="1" applyProtection="1">
      <alignment horizontal="right"/>
    </xf>
    <xf numFmtId="38" fontId="6" fillId="2" borderId="96" xfId="1" applyFont="1" applyFill="1" applyBorder="1" applyAlignment="1" applyProtection="1">
      <alignment horizontal="right"/>
    </xf>
    <xf numFmtId="0" fontId="12" fillId="3" borderId="41" xfId="0" applyFont="1" applyFill="1" applyBorder="1">
      <alignment vertical="center"/>
    </xf>
    <xf numFmtId="38" fontId="6" fillId="2" borderId="90" xfId="1" applyFont="1" applyFill="1" applyBorder="1" applyAlignment="1" applyProtection="1">
      <alignment horizontal="right"/>
    </xf>
    <xf numFmtId="0" fontId="12" fillId="3" borderId="59" xfId="0" applyFont="1" applyFill="1" applyBorder="1">
      <alignment vertical="center"/>
    </xf>
    <xf numFmtId="38" fontId="28" fillId="2" borderId="91" xfId="1" applyFont="1" applyFill="1" applyBorder="1" applyAlignment="1" applyProtection="1">
      <alignment horizontal="right"/>
    </xf>
    <xf numFmtId="38" fontId="6" fillId="2" borderId="59" xfId="1" applyFont="1" applyFill="1" applyBorder="1" applyAlignment="1" applyProtection="1">
      <alignment horizontal="right"/>
    </xf>
    <xf numFmtId="38" fontId="6" fillId="2" borderId="81" xfId="1" applyFont="1" applyFill="1" applyBorder="1" applyAlignment="1" applyProtection="1">
      <alignment horizontal="right"/>
    </xf>
    <xf numFmtId="0" fontId="12" fillId="2" borderId="41" xfId="0" applyFont="1" applyFill="1" applyBorder="1">
      <alignment vertical="center"/>
    </xf>
    <xf numFmtId="38" fontId="28" fillId="2" borderId="96" xfId="1" applyFont="1" applyFill="1" applyBorder="1" applyAlignment="1" applyProtection="1">
      <alignment horizontal="right"/>
    </xf>
    <xf numFmtId="0" fontId="12" fillId="2" borderId="59" xfId="0" applyFont="1" applyFill="1" applyBorder="1">
      <alignment vertical="center"/>
    </xf>
    <xf numFmtId="0" fontId="12" fillId="2" borderId="40" xfId="0" applyFont="1" applyFill="1" applyBorder="1">
      <alignment vertical="center"/>
    </xf>
    <xf numFmtId="38" fontId="6" fillId="2" borderId="93" xfId="1" applyFont="1" applyFill="1" applyBorder="1" applyAlignment="1" applyProtection="1">
      <alignment horizontal="right"/>
    </xf>
    <xf numFmtId="0" fontId="12" fillId="2" borderId="42" xfId="0" applyFont="1" applyFill="1" applyBorder="1">
      <alignment vertical="center"/>
    </xf>
    <xf numFmtId="38" fontId="6" fillId="2" borderId="72" xfId="1" applyFont="1" applyFill="1" applyBorder="1" applyAlignment="1" applyProtection="1">
      <alignment horizontal="right"/>
    </xf>
    <xf numFmtId="38" fontId="6" fillId="2" borderId="94" xfId="1" applyFont="1" applyFill="1" applyBorder="1" applyAlignment="1" applyProtection="1">
      <alignment horizontal="right"/>
    </xf>
    <xf numFmtId="38" fontId="6" fillId="2" borderId="91" xfId="1" applyFont="1" applyFill="1" applyBorder="1" applyAlignment="1" applyProtection="1">
      <alignment horizontal="right"/>
    </xf>
    <xf numFmtId="0" fontId="7" fillId="3" borderId="41" xfId="0" applyFont="1" applyFill="1" applyBorder="1" applyAlignment="1">
      <alignment horizontal="center" vertical="center"/>
    </xf>
    <xf numFmtId="0" fontId="7" fillId="2" borderId="59" xfId="0" applyFont="1" applyFill="1" applyBorder="1" applyAlignment="1">
      <alignment horizontal="center" vertical="center"/>
    </xf>
    <xf numFmtId="38" fontId="13" fillId="2" borderId="59" xfId="1" applyFont="1" applyFill="1" applyBorder="1" applyAlignment="1" applyProtection="1">
      <alignment horizontal="right"/>
    </xf>
    <xf numFmtId="38" fontId="6" fillId="2" borderId="45" xfId="1" applyFont="1" applyFill="1" applyBorder="1" applyAlignment="1" applyProtection="1">
      <alignment horizontal="right"/>
    </xf>
    <xf numFmtId="0" fontId="14" fillId="2" borderId="63" xfId="0" applyFont="1" applyFill="1" applyBorder="1" applyAlignment="1">
      <alignment horizontal="center" vertical="center" wrapText="1"/>
    </xf>
    <xf numFmtId="38" fontId="13" fillId="2" borderId="39" xfId="1" applyFont="1" applyFill="1" applyBorder="1" applyAlignment="1" applyProtection="1">
      <alignment horizontal="right" shrinkToFit="1"/>
      <protection locked="0"/>
    </xf>
    <xf numFmtId="38" fontId="28" fillId="0" borderId="49" xfId="1" applyFont="1" applyFill="1" applyBorder="1" applyAlignment="1" applyProtection="1">
      <alignment horizontal="right" shrinkToFit="1"/>
      <protection locked="0"/>
    </xf>
    <xf numFmtId="38" fontId="28" fillId="0" borderId="51" xfId="1" applyFont="1" applyFill="1" applyBorder="1" applyAlignment="1" applyProtection="1">
      <alignment horizontal="right"/>
      <protection locked="0"/>
    </xf>
    <xf numFmtId="38" fontId="28" fillId="0" borderId="49" xfId="1" applyFont="1" applyFill="1" applyBorder="1" applyAlignment="1" applyProtection="1">
      <alignment horizontal="right"/>
      <protection locked="0"/>
    </xf>
    <xf numFmtId="38" fontId="6" fillId="2" borderId="68" xfId="1" applyFont="1" applyFill="1" applyBorder="1" applyAlignment="1" applyProtection="1">
      <alignment horizontal="right" shrinkToFit="1"/>
    </xf>
    <xf numFmtId="38" fontId="28" fillId="0" borderId="51" xfId="1" applyFont="1" applyFill="1" applyBorder="1" applyAlignment="1" applyProtection="1">
      <alignment horizontal="right" shrinkToFit="1"/>
      <protection locked="0"/>
    </xf>
    <xf numFmtId="38" fontId="12" fillId="2" borderId="53" xfId="1" applyFont="1" applyFill="1" applyBorder="1" applyAlignment="1" applyProtection="1">
      <alignment horizontal="right"/>
    </xf>
    <xf numFmtId="38" fontId="12" fillId="2" borderId="54" xfId="1" applyFont="1" applyFill="1" applyBorder="1" applyAlignment="1" applyProtection="1">
      <alignment horizontal="right"/>
    </xf>
    <xf numFmtId="0" fontId="12" fillId="2" borderId="63" xfId="0" applyFont="1" applyFill="1" applyBorder="1" applyAlignment="1">
      <alignment horizontal="center" vertical="center"/>
    </xf>
    <xf numFmtId="0" fontId="13" fillId="2" borderId="49" xfId="0" applyFont="1" applyFill="1" applyBorder="1" applyAlignment="1">
      <alignment horizontal="center" vertical="center"/>
    </xf>
    <xf numFmtId="38" fontId="29" fillId="0" borderId="49" xfId="1" applyFont="1" applyBorder="1" applyAlignment="1" applyProtection="1">
      <alignment horizontal="right"/>
      <protection locked="0"/>
    </xf>
    <xf numFmtId="38" fontId="13" fillId="2" borderId="136" xfId="1" applyFont="1" applyFill="1" applyBorder="1" applyAlignment="1" applyProtection="1">
      <alignment horizontal="right"/>
    </xf>
    <xf numFmtId="38" fontId="6" fillId="2" borderId="68" xfId="1" applyFont="1" applyFill="1" applyBorder="1" applyAlignment="1" applyProtection="1">
      <alignment vertical="center"/>
    </xf>
    <xf numFmtId="38" fontId="6" fillId="0" borderId="46" xfId="1" applyFont="1" applyBorder="1" applyAlignment="1" applyProtection="1">
      <protection locked="0"/>
    </xf>
    <xf numFmtId="38" fontId="6" fillId="0" borderId="49" xfId="1" applyFont="1" applyBorder="1" applyAlignment="1" applyProtection="1">
      <protection locked="0"/>
    </xf>
    <xf numFmtId="38" fontId="12" fillId="2" borderId="135" xfId="1" applyFont="1" applyFill="1" applyBorder="1" applyAlignment="1" applyProtection="1">
      <alignment horizontal="right"/>
    </xf>
    <xf numFmtId="0" fontId="12" fillId="2" borderId="133" xfId="0" applyFont="1" applyFill="1" applyBorder="1" applyAlignment="1">
      <alignment horizontal="center"/>
    </xf>
    <xf numFmtId="38" fontId="28" fillId="0" borderId="68" xfId="1" applyFont="1" applyFill="1" applyBorder="1" applyAlignment="1" applyProtection="1">
      <alignment horizontal="right" shrinkToFit="1"/>
      <protection locked="0"/>
    </xf>
    <xf numFmtId="38" fontId="28" fillId="2" borderId="68" xfId="1" applyFont="1" applyFill="1" applyBorder="1" applyAlignment="1" applyProtection="1">
      <alignment horizontal="right" shrinkToFit="1"/>
    </xf>
    <xf numFmtId="38" fontId="28" fillId="0" borderId="46" xfId="1" applyFont="1" applyFill="1" applyBorder="1" applyAlignment="1" applyProtection="1">
      <alignment horizontal="right" shrinkToFit="1"/>
      <protection locked="0"/>
    </xf>
    <xf numFmtId="38" fontId="6" fillId="2" borderId="134" xfId="1" applyFont="1" applyFill="1" applyBorder="1" applyAlignment="1" applyProtection="1">
      <alignment horizontal="right" shrinkToFit="1"/>
    </xf>
    <xf numFmtId="38" fontId="28" fillId="0" borderId="68" xfId="1" applyFont="1" applyFill="1" applyBorder="1" applyAlignment="1" applyProtection="1">
      <alignment horizontal="right"/>
      <protection locked="0"/>
    </xf>
    <xf numFmtId="38" fontId="6" fillId="2" borderId="68" xfId="1" applyFont="1" applyFill="1" applyBorder="1" applyAlignment="1" applyProtection="1">
      <alignment horizontal="right"/>
    </xf>
    <xf numFmtId="38" fontId="28" fillId="0" borderId="46" xfId="1" applyFont="1" applyFill="1" applyBorder="1" applyAlignment="1" applyProtection="1">
      <alignment horizontal="right"/>
      <protection locked="0"/>
    </xf>
    <xf numFmtId="38" fontId="6" fillId="2" borderId="134" xfId="1" applyFont="1" applyFill="1" applyBorder="1" applyAlignment="1" applyProtection="1">
      <alignment horizontal="right"/>
    </xf>
    <xf numFmtId="38" fontId="6" fillId="2" borderId="67" xfId="1" applyFont="1" applyFill="1" applyBorder="1" applyAlignment="1" applyProtection="1">
      <alignment horizontal="right" vertical="center"/>
    </xf>
    <xf numFmtId="0" fontId="4" fillId="5" borderId="0" xfId="0" applyFont="1" applyFill="1" applyAlignment="1">
      <alignment horizontal="left"/>
    </xf>
    <xf numFmtId="0" fontId="31" fillId="5" borderId="0" xfId="0" applyFont="1" applyFill="1" applyAlignment="1">
      <alignment horizontal="center" vertical="center"/>
    </xf>
    <xf numFmtId="0" fontId="32" fillId="5" borderId="0" xfId="0" applyFont="1" applyFill="1" applyAlignment="1">
      <alignment horizontal="center" vertical="center"/>
    </xf>
    <xf numFmtId="0" fontId="18" fillId="5" borderId="0" xfId="0" applyFont="1" applyFill="1" applyAlignment="1">
      <alignment horizontal="center" vertical="center" wrapText="1"/>
    </xf>
    <xf numFmtId="0" fontId="3" fillId="5" borderId="0" xfId="0" applyFont="1" applyFill="1" applyAlignment="1">
      <alignment horizontal="left" vertical="top" wrapText="1"/>
    </xf>
    <xf numFmtId="0" fontId="14" fillId="5" borderId="0" xfId="0" applyFont="1" applyFill="1" applyAlignment="1">
      <alignment horizontal="left" vertical="center"/>
    </xf>
    <xf numFmtId="0" fontId="16" fillId="5" borderId="0" xfId="0" applyFont="1" applyFill="1" applyAlignment="1">
      <alignment horizontal="center" vertical="center"/>
    </xf>
    <xf numFmtId="0" fontId="31" fillId="5" borderId="0" xfId="0" applyFont="1" applyFill="1" applyAlignment="1">
      <alignment horizontal="center" vertical="center"/>
    </xf>
    <xf numFmtId="0" fontId="8" fillId="2" borderId="7" xfId="0" applyFont="1" applyFill="1" applyBorder="1" applyAlignment="1">
      <alignment horizontal="center" vertical="center"/>
    </xf>
    <xf numFmtId="0" fontId="6" fillId="2" borderId="5" xfId="0" applyFont="1" applyFill="1" applyBorder="1" applyAlignment="1">
      <alignment horizontal="center" vertical="center"/>
    </xf>
    <xf numFmtId="38" fontId="6" fillId="2" borderId="59" xfId="1" applyFont="1" applyFill="1" applyBorder="1" applyAlignment="1" applyProtection="1">
      <alignment horizontal="right"/>
    </xf>
    <xf numFmtId="38" fontId="6" fillId="2" borderId="67" xfId="1" applyFont="1" applyFill="1" applyBorder="1" applyAlignment="1" applyProtection="1">
      <alignment horizontal="right"/>
    </xf>
    <xf numFmtId="38" fontId="6" fillId="2" borderId="45" xfId="1" applyFont="1" applyFill="1" applyBorder="1" applyAlignment="1" applyProtection="1">
      <alignment horizontal="right"/>
    </xf>
    <xf numFmtId="38" fontId="6" fillId="2" borderId="67" xfId="1" applyFont="1" applyFill="1" applyBorder="1" applyAlignment="1" applyProtection="1">
      <alignment horizontal="right" shrinkToFit="1"/>
    </xf>
    <xf numFmtId="38" fontId="6" fillId="2" borderId="59" xfId="1" applyFont="1" applyFill="1" applyBorder="1" applyAlignment="1" applyProtection="1">
      <alignment horizontal="right" shrinkToFit="1"/>
    </xf>
    <xf numFmtId="0" fontId="12" fillId="2" borderId="106" xfId="0" applyFont="1" applyFill="1" applyBorder="1" applyAlignment="1">
      <alignment horizontal="center"/>
    </xf>
    <xf numFmtId="38" fontId="6" fillId="2" borderId="45" xfId="1" applyFont="1" applyFill="1" applyBorder="1" applyAlignment="1" applyProtection="1">
      <alignment horizontal="right" shrinkToFit="1"/>
    </xf>
    <xf numFmtId="38" fontId="6" fillId="2" borderId="68" xfId="1" applyFont="1" applyFill="1" applyBorder="1" applyAlignment="1" applyProtection="1">
      <alignment horizontal="right" shrinkToFit="1"/>
    </xf>
    <xf numFmtId="38" fontId="28" fillId="2" borderId="67" xfId="1" applyFont="1" applyFill="1" applyBorder="1" applyAlignment="1" applyProtection="1">
      <alignment horizontal="right" shrinkToFit="1"/>
    </xf>
    <xf numFmtId="38" fontId="12" fillId="2" borderId="54" xfId="1" applyFont="1" applyFill="1" applyBorder="1" applyAlignment="1" applyProtection="1">
      <alignment horizontal="right"/>
    </xf>
    <xf numFmtId="38" fontId="12" fillId="2" borderId="43" xfId="1" applyFont="1" applyFill="1" applyBorder="1" applyAlignment="1" applyProtection="1">
      <alignment horizontal="right"/>
    </xf>
    <xf numFmtId="38" fontId="12" fillId="2" borderId="53" xfId="1" applyFont="1" applyFill="1" applyBorder="1" applyAlignment="1" applyProtection="1">
      <alignment horizontal="right"/>
    </xf>
    <xf numFmtId="0" fontId="12" fillId="2" borderId="63" xfId="0" applyFont="1" applyFill="1" applyBorder="1" applyAlignment="1">
      <alignment horizontal="center" vertical="center"/>
    </xf>
    <xf numFmtId="0" fontId="0" fillId="5" borderId="0" xfId="0" applyFill="1" applyAlignment="1">
      <alignment horizontal="center" vertical="center"/>
    </xf>
    <xf numFmtId="38" fontId="28" fillId="0" borderId="140" xfId="1" applyFont="1" applyBorder="1" applyAlignment="1" applyProtection="1">
      <alignment horizontal="right"/>
      <protection locked="0"/>
    </xf>
    <xf numFmtId="38" fontId="13" fillId="2" borderId="141" xfId="1" applyFont="1" applyFill="1" applyBorder="1" applyAlignment="1" applyProtection="1">
      <alignment horizontal="right"/>
    </xf>
    <xf numFmtId="38" fontId="28" fillId="0" borderId="115" xfId="1" applyFont="1" applyBorder="1" applyAlignment="1" applyProtection="1">
      <alignment horizontal="right"/>
      <protection locked="0"/>
    </xf>
    <xf numFmtId="0" fontId="12" fillId="2" borderId="143" xfId="0" applyFont="1" applyFill="1" applyBorder="1" applyAlignment="1">
      <alignment horizontal="left"/>
    </xf>
    <xf numFmtId="38" fontId="13" fillId="2" borderId="144" xfId="1" applyFont="1" applyFill="1" applyBorder="1" applyAlignment="1" applyProtection="1">
      <alignment horizontal="right"/>
    </xf>
    <xf numFmtId="38" fontId="13" fillId="2" borderId="145" xfId="1" applyFont="1" applyFill="1" applyBorder="1" applyAlignment="1" applyProtection="1">
      <alignment horizontal="right"/>
    </xf>
    <xf numFmtId="0" fontId="26" fillId="5" borderId="0" xfId="0" applyFont="1" applyFill="1" applyAlignment="1">
      <alignment horizontal="left" vertical="center"/>
    </xf>
    <xf numFmtId="38" fontId="14" fillId="2" borderId="15" xfId="1" applyFont="1" applyFill="1" applyBorder="1" applyAlignment="1" applyProtection="1">
      <alignment horizontal="right"/>
    </xf>
    <xf numFmtId="38" fontId="14" fillId="2" borderId="141" xfId="1" applyFont="1" applyFill="1" applyBorder="1" applyAlignment="1" applyProtection="1">
      <alignment horizontal="right"/>
    </xf>
    <xf numFmtId="38" fontId="14" fillId="2" borderId="18" xfId="1" applyFont="1" applyFill="1" applyBorder="1" applyAlignment="1" applyProtection="1">
      <alignment horizontal="right"/>
    </xf>
    <xf numFmtId="0" fontId="4" fillId="5" borderId="0" xfId="0" applyFont="1" applyFill="1" applyBorder="1" applyAlignment="1">
      <alignment horizontal="left" vertical="center"/>
    </xf>
    <xf numFmtId="0" fontId="36" fillId="0" borderId="0" xfId="0" applyFont="1" applyFill="1" applyBorder="1" applyAlignment="1">
      <alignment horizontal="center" vertical="center"/>
    </xf>
    <xf numFmtId="0" fontId="12" fillId="0" borderId="0" xfId="0" applyFont="1" applyFill="1" applyBorder="1" applyAlignment="1">
      <alignment horizontal="left" vertical="center"/>
    </xf>
    <xf numFmtId="0" fontId="8" fillId="5" borderId="0" xfId="0" applyFont="1" applyFill="1" applyAlignment="1">
      <alignment horizontal="left" vertical="top"/>
    </xf>
    <xf numFmtId="0" fontId="36" fillId="5" borderId="0" xfId="0" applyFont="1" applyFill="1" applyBorder="1" applyAlignment="1">
      <alignment horizontal="center" vertical="center"/>
    </xf>
    <xf numFmtId="0" fontId="35" fillId="5" borderId="0" xfId="0" applyFont="1" applyFill="1" applyBorder="1" applyAlignment="1">
      <alignment horizontal="center" vertical="center"/>
    </xf>
    <xf numFmtId="0" fontId="22" fillId="5" borderId="0" xfId="0" applyFont="1" applyFill="1" applyBorder="1" applyAlignment="1">
      <alignment vertical="center"/>
    </xf>
    <xf numFmtId="0" fontId="38" fillId="5" borderId="0" xfId="0" applyFont="1" applyFill="1" applyBorder="1" applyAlignment="1">
      <alignment horizontal="center" vertical="center"/>
    </xf>
    <xf numFmtId="38" fontId="6" fillId="0" borderId="39" xfId="1" applyFont="1" applyFill="1" applyBorder="1" applyAlignment="1" applyProtection="1">
      <alignment horizontal="right" shrinkToFit="1"/>
      <protection locked="0"/>
    </xf>
    <xf numFmtId="38" fontId="6" fillId="0" borderId="51" xfId="1" applyFont="1" applyFill="1" applyBorder="1" applyAlignment="1" applyProtection="1">
      <alignment horizontal="right" shrinkToFit="1"/>
      <protection locked="0"/>
    </xf>
    <xf numFmtId="38" fontId="6" fillId="0" borderId="91" xfId="1" applyFont="1" applyFill="1" applyBorder="1" applyAlignment="1" applyProtection="1">
      <alignment horizontal="right" shrinkToFit="1"/>
      <protection locked="0"/>
    </xf>
    <xf numFmtId="178" fontId="24" fillId="2" borderId="39" xfId="0" applyNumberFormat="1" applyFont="1" applyFill="1" applyBorder="1" applyAlignment="1">
      <alignment horizontal="center"/>
    </xf>
    <xf numFmtId="178" fontId="24" fillId="2" borderId="51" xfId="0" applyNumberFormat="1" applyFont="1" applyFill="1" applyBorder="1" applyAlignment="1">
      <alignment horizontal="center" shrinkToFit="1"/>
    </xf>
    <xf numFmtId="178" fontId="24" fillId="2" borderId="39" xfId="0" applyNumberFormat="1" applyFont="1" applyFill="1" applyBorder="1" applyAlignment="1">
      <alignment horizontal="center" wrapText="1" shrinkToFit="1"/>
    </xf>
    <xf numFmtId="178" fontId="43" fillId="0" borderId="39" xfId="0" applyNumberFormat="1" applyFont="1" applyBorder="1" applyAlignment="1" applyProtection="1">
      <alignment horizontal="center" wrapText="1"/>
      <protection locked="0"/>
    </xf>
    <xf numFmtId="178" fontId="24" fillId="2" borderId="51" xfId="0" applyNumberFormat="1" applyFont="1" applyFill="1" applyBorder="1" applyAlignment="1"/>
    <xf numFmtId="178" fontId="24" fillId="2" borderId="91" xfId="0" applyNumberFormat="1" applyFont="1" applyFill="1" applyBorder="1" applyAlignment="1">
      <alignment horizontal="center"/>
    </xf>
    <xf numFmtId="38" fontId="12" fillId="0" borderId="42" xfId="1" applyFont="1" applyFill="1" applyBorder="1" applyAlignment="1" applyProtection="1">
      <alignment horizontal="right"/>
      <protection locked="0"/>
    </xf>
    <xf numFmtId="38" fontId="13" fillId="0" borderId="42" xfId="1" applyFont="1" applyFill="1" applyBorder="1" applyAlignment="1" applyProtection="1">
      <alignment horizontal="right"/>
      <protection locked="0"/>
    </xf>
    <xf numFmtId="38" fontId="6" fillId="0" borderId="49" xfId="1" applyFont="1" applyFill="1" applyBorder="1" applyAlignment="1" applyProtection="1">
      <alignment horizontal="right" shrinkToFit="1"/>
      <protection locked="0"/>
    </xf>
    <xf numFmtId="38" fontId="28" fillId="0" borderId="39" xfId="1" applyFont="1" applyFill="1" applyBorder="1" applyAlignment="1" applyProtection="1">
      <alignment horizontal="right" vertical="center"/>
      <protection locked="0"/>
    </xf>
    <xf numFmtId="38" fontId="28" fillId="0" borderId="51" xfId="1" applyFont="1" applyFill="1" applyBorder="1" applyAlignment="1" applyProtection="1">
      <alignment horizontal="right" vertical="center"/>
      <protection locked="0"/>
    </xf>
    <xf numFmtId="0" fontId="12" fillId="2" borderId="73" xfId="0" applyFont="1" applyFill="1" applyBorder="1" applyAlignment="1">
      <alignment horizontal="center" vertical="center"/>
    </xf>
    <xf numFmtId="0" fontId="12" fillId="2" borderId="45" xfId="0" applyFont="1" applyFill="1" applyBorder="1" applyAlignment="1">
      <alignment horizontal="center" vertical="center"/>
    </xf>
    <xf numFmtId="0" fontId="6" fillId="2" borderId="68" xfId="0" applyFont="1" applyFill="1" applyBorder="1" applyAlignment="1">
      <alignment horizontal="center" vertical="center"/>
    </xf>
    <xf numFmtId="0" fontId="4" fillId="2" borderId="86" xfId="0" applyFont="1" applyFill="1" applyBorder="1">
      <alignment vertical="center"/>
    </xf>
    <xf numFmtId="0" fontId="4" fillId="2" borderId="87" xfId="0" applyFont="1" applyFill="1" applyBorder="1" applyAlignment="1">
      <alignment horizontal="center" vertical="center"/>
    </xf>
    <xf numFmtId="0" fontId="12" fillId="2" borderId="56" xfId="0" applyFont="1" applyFill="1" applyBorder="1" applyAlignment="1">
      <alignment horizontal="center" vertical="center"/>
    </xf>
    <xf numFmtId="0" fontId="12" fillId="2" borderId="78" xfId="0" applyFont="1" applyFill="1" applyBorder="1" applyAlignment="1">
      <alignment horizontal="center" vertical="center"/>
    </xf>
    <xf numFmtId="0" fontId="12" fillId="2" borderId="76" xfId="0" applyFont="1" applyFill="1" applyBorder="1" applyAlignment="1">
      <alignment horizontal="center" vertical="center"/>
    </xf>
    <xf numFmtId="0" fontId="12" fillId="2" borderId="67" xfId="0" applyFont="1" applyFill="1" applyBorder="1" applyAlignment="1">
      <alignment horizontal="center" vertical="center"/>
    </xf>
    <xf numFmtId="0" fontId="12" fillId="2" borderId="74" xfId="0" applyFont="1" applyFill="1" applyBorder="1" applyAlignment="1">
      <alignment horizontal="center" vertical="center" textRotation="255"/>
    </xf>
    <xf numFmtId="0" fontId="12" fillId="2" borderId="71" xfId="0" applyFont="1" applyFill="1" applyBorder="1" applyAlignment="1">
      <alignment horizontal="center" vertical="center" textRotation="255"/>
    </xf>
    <xf numFmtId="0" fontId="12" fillId="3" borderId="41" xfId="0" applyFont="1" applyFill="1" applyBorder="1" applyAlignment="1">
      <alignment horizontal="center" vertical="center" textRotation="255"/>
    </xf>
    <xf numFmtId="0" fontId="12" fillId="3" borderId="42" xfId="0" applyFont="1" applyFill="1" applyBorder="1" applyAlignment="1">
      <alignment horizontal="center" vertical="center" textRotation="255"/>
    </xf>
    <xf numFmtId="0" fontId="12" fillId="3" borderId="39" xfId="0" applyFont="1" applyFill="1" applyBorder="1" applyAlignment="1">
      <alignment horizontal="center" vertical="center" textRotation="255"/>
    </xf>
    <xf numFmtId="0" fontId="12" fillId="3" borderId="77" xfId="0" applyFont="1" applyFill="1" applyBorder="1" applyAlignment="1">
      <alignment horizontal="center" vertical="center" textRotation="255"/>
    </xf>
    <xf numFmtId="0" fontId="12" fillId="3" borderId="59" xfId="0" applyFont="1" applyFill="1" applyBorder="1" applyAlignment="1">
      <alignment horizontal="center" vertical="center" textRotation="255"/>
    </xf>
    <xf numFmtId="0" fontId="12" fillId="2" borderId="59" xfId="0" applyFont="1" applyFill="1" applyBorder="1" applyAlignment="1">
      <alignment horizontal="center" vertical="center"/>
    </xf>
    <xf numFmtId="0" fontId="4" fillId="2" borderId="59" xfId="0" applyFont="1" applyFill="1" applyBorder="1" applyAlignment="1">
      <alignment horizontal="center" vertical="center"/>
    </xf>
    <xf numFmtId="0" fontId="12" fillId="2" borderId="40" xfId="0" applyFont="1" applyFill="1" applyBorder="1" applyAlignment="1">
      <alignment horizontal="center" vertical="center" textRotation="255"/>
    </xf>
    <xf numFmtId="0" fontId="12" fillId="2" borderId="42" xfId="0" applyFont="1" applyFill="1" applyBorder="1" applyAlignment="1">
      <alignment horizontal="center" vertical="center" textRotation="255"/>
    </xf>
    <xf numFmtId="0" fontId="12" fillId="2" borderId="83" xfId="0" applyFont="1" applyFill="1" applyBorder="1" applyAlignment="1">
      <alignment horizontal="center" vertical="center" textRotation="255"/>
    </xf>
    <xf numFmtId="0" fontId="6" fillId="2" borderId="77" xfId="0" applyFont="1" applyFill="1" applyBorder="1" applyAlignment="1">
      <alignment horizontal="center" vertical="center" textRotation="255" wrapText="1" shrinkToFit="1"/>
    </xf>
    <xf numFmtId="0" fontId="4" fillId="2" borderId="59" xfId="0" applyFont="1" applyFill="1" applyBorder="1" applyAlignment="1">
      <alignment horizontal="center" vertical="center" textRotation="255" wrapText="1" shrinkToFit="1"/>
    </xf>
    <xf numFmtId="0" fontId="6" fillId="2" borderId="85" xfId="0" applyFont="1" applyFill="1" applyBorder="1" applyAlignment="1">
      <alignment horizontal="center" vertical="center"/>
    </xf>
    <xf numFmtId="0" fontId="4" fillId="2" borderId="86" xfId="0" applyFont="1" applyFill="1" applyBorder="1" applyAlignment="1">
      <alignment horizontal="center" vertical="center"/>
    </xf>
    <xf numFmtId="0" fontId="12" fillId="2" borderId="77" xfId="0" applyFont="1" applyFill="1" applyBorder="1" applyAlignment="1">
      <alignment horizontal="center" vertical="center" textRotation="255"/>
    </xf>
    <xf numFmtId="0" fontId="12" fillId="2" borderId="78" xfId="0" applyFont="1" applyFill="1" applyBorder="1" applyAlignment="1">
      <alignment horizontal="center" vertical="center" textRotation="255"/>
    </xf>
    <xf numFmtId="0" fontId="4" fillId="2" borderId="59" xfId="0" applyFont="1" applyFill="1" applyBorder="1" applyAlignment="1">
      <alignment horizontal="center" vertical="center" textRotation="255"/>
    </xf>
    <xf numFmtId="0" fontId="7" fillId="2" borderId="71" xfId="0" applyFont="1" applyFill="1" applyBorder="1" applyAlignment="1">
      <alignment horizontal="center" vertical="center" textRotation="255" wrapText="1"/>
    </xf>
    <xf numFmtId="0" fontId="7" fillId="2" borderId="71" xfId="0" applyFont="1" applyFill="1" applyBorder="1" applyAlignment="1">
      <alignment horizontal="center" vertical="center" textRotation="255"/>
    </xf>
    <xf numFmtId="0" fontId="12" fillId="3" borderId="41" xfId="0" applyFont="1" applyFill="1" applyBorder="1" applyAlignment="1">
      <alignment horizontal="center" vertical="center"/>
    </xf>
    <xf numFmtId="0" fontId="4" fillId="3" borderId="41" xfId="0" applyFont="1" applyFill="1" applyBorder="1" applyAlignment="1">
      <alignment horizontal="center" vertical="center"/>
    </xf>
    <xf numFmtId="0" fontId="4" fillId="2" borderId="67" xfId="0" applyFont="1" applyFill="1" applyBorder="1" applyAlignment="1">
      <alignment horizontal="center" vertical="center"/>
    </xf>
    <xf numFmtId="0" fontId="6" fillId="3" borderId="41" xfId="0" applyFont="1" applyFill="1" applyBorder="1" applyAlignment="1">
      <alignment horizontal="center" vertical="center"/>
    </xf>
    <xf numFmtId="0" fontId="6" fillId="2" borderId="59" xfId="0" applyFont="1" applyFill="1" applyBorder="1" applyAlignment="1">
      <alignment horizontal="center" vertical="center" wrapText="1"/>
    </xf>
    <xf numFmtId="0" fontId="6" fillId="2" borderId="59" xfId="0" applyFont="1" applyFill="1" applyBorder="1" applyAlignment="1">
      <alignment horizontal="center" vertical="center"/>
    </xf>
    <xf numFmtId="0" fontId="12" fillId="2" borderId="105" xfId="0" applyFont="1" applyFill="1" applyBorder="1" applyAlignment="1"/>
    <xf numFmtId="0" fontId="4" fillId="2" borderId="106" xfId="0" applyFont="1" applyFill="1" applyBorder="1" applyAlignment="1"/>
    <xf numFmtId="0" fontId="6" fillId="2" borderId="108" xfId="0" applyFont="1" applyFill="1" applyBorder="1" applyAlignment="1"/>
    <xf numFmtId="0" fontId="6" fillId="2" borderId="52" xfId="0" applyFont="1" applyFill="1" applyBorder="1" applyAlignment="1"/>
    <xf numFmtId="0" fontId="6" fillId="2" borderId="89" xfId="0" applyFont="1" applyFill="1" applyBorder="1" applyAlignment="1"/>
    <xf numFmtId="0" fontId="7" fillId="2" borderId="76" xfId="0" applyFont="1" applyFill="1" applyBorder="1" applyAlignment="1">
      <alignment horizontal="center" vertical="center" textRotation="255" wrapText="1"/>
    </xf>
    <xf numFmtId="0" fontId="7" fillId="2" borderId="76" xfId="0" applyFont="1" applyFill="1" applyBorder="1" applyAlignment="1">
      <alignment horizontal="center" vertical="center" textRotation="255"/>
    </xf>
    <xf numFmtId="0" fontId="6" fillId="3" borderId="46" xfId="0" applyFont="1" applyFill="1" applyBorder="1" applyAlignment="1">
      <alignment horizontal="center" vertical="center"/>
    </xf>
    <xf numFmtId="0" fontId="6" fillId="0" borderId="47" xfId="0" applyFont="1" applyBorder="1" applyAlignment="1">
      <alignment horizontal="center" vertical="center"/>
    </xf>
    <xf numFmtId="0" fontId="6" fillId="0" borderId="88" xfId="0" applyFont="1" applyBorder="1" applyAlignment="1">
      <alignment horizontal="center" vertical="center"/>
    </xf>
    <xf numFmtId="0" fontId="6" fillId="2" borderId="51" xfId="0" applyFont="1" applyFill="1" applyBorder="1" applyAlignment="1">
      <alignment horizontal="center" vertical="center"/>
    </xf>
    <xf numFmtId="0" fontId="6" fillId="0" borderId="52" xfId="0" applyFont="1" applyBorder="1" applyAlignment="1">
      <alignment horizontal="center" vertical="center"/>
    </xf>
    <xf numFmtId="0" fontId="6" fillId="0" borderId="89" xfId="0" applyFont="1" applyBorder="1" applyAlignment="1">
      <alignment horizontal="center" vertical="center"/>
    </xf>
    <xf numFmtId="0" fontId="6" fillId="3" borderId="46" xfId="0" applyFont="1" applyFill="1" applyBorder="1" applyAlignment="1">
      <alignment horizontal="center" vertical="center" shrinkToFit="1"/>
    </xf>
    <xf numFmtId="0" fontId="7" fillId="2" borderId="51" xfId="0" applyFont="1" applyFill="1" applyBorder="1" applyAlignment="1">
      <alignment horizontal="center" vertical="center" wrapText="1" shrinkToFit="1"/>
    </xf>
    <xf numFmtId="0" fontId="7" fillId="0" borderId="52" xfId="0" applyFont="1" applyBorder="1" applyAlignment="1">
      <alignment horizontal="center" vertical="center"/>
    </xf>
    <xf numFmtId="0" fontId="7" fillId="0" borderId="89" xfId="0" applyFont="1" applyBorder="1" applyAlignment="1">
      <alignment horizontal="center" vertical="center"/>
    </xf>
    <xf numFmtId="0" fontId="12" fillId="2" borderId="75" xfId="0" applyFont="1" applyFill="1" applyBorder="1" applyAlignment="1">
      <alignment horizontal="center" vertical="center"/>
    </xf>
    <xf numFmtId="0" fontId="4" fillId="2" borderId="69" xfId="0" applyFont="1" applyFill="1" applyBorder="1" applyAlignment="1">
      <alignment horizontal="center" vertical="center"/>
    </xf>
    <xf numFmtId="0" fontId="12" fillId="2" borderId="80" xfId="0" applyFont="1" applyFill="1" applyBorder="1" applyAlignment="1">
      <alignment horizontal="center" vertical="center" textRotation="255"/>
    </xf>
    <xf numFmtId="0" fontId="12" fillId="2" borderId="76" xfId="0" applyFont="1" applyFill="1" applyBorder="1" applyAlignment="1">
      <alignment horizontal="center" vertical="center" textRotation="255"/>
    </xf>
    <xf numFmtId="0" fontId="6" fillId="2" borderId="77" xfId="0" applyFont="1" applyFill="1" applyBorder="1" applyAlignment="1">
      <alignment horizontal="center" vertical="center" textRotation="255"/>
    </xf>
    <xf numFmtId="0" fontId="6" fillId="2" borderId="78" xfId="0" applyFont="1" applyFill="1" applyBorder="1" applyAlignment="1">
      <alignment horizontal="center" vertical="center" textRotation="255"/>
    </xf>
    <xf numFmtId="0" fontId="6" fillId="2" borderId="59" xfId="0" applyFont="1" applyFill="1" applyBorder="1" applyAlignment="1">
      <alignment horizontal="center" vertical="center" textRotation="255"/>
    </xf>
    <xf numFmtId="0" fontId="6" fillId="3" borderId="77" xfId="0" applyFont="1" applyFill="1" applyBorder="1" applyAlignment="1">
      <alignment horizontal="center" vertical="center" textRotation="255"/>
    </xf>
    <xf numFmtId="0" fontId="6" fillId="3" borderId="59" xfId="0" applyFont="1" applyFill="1" applyBorder="1" applyAlignment="1">
      <alignment horizontal="center" vertical="center" textRotation="255"/>
    </xf>
    <xf numFmtId="0" fontId="6" fillId="2" borderId="67" xfId="0" applyFont="1" applyFill="1" applyBorder="1" applyAlignment="1">
      <alignment horizontal="center" vertical="center" textRotation="255"/>
    </xf>
    <xf numFmtId="0" fontId="4" fillId="0" borderId="59" xfId="0" applyFont="1" applyBorder="1" applyAlignment="1">
      <alignment horizontal="center" vertical="center" textRotation="255" wrapText="1" shrinkToFit="1"/>
    </xf>
    <xf numFmtId="0" fontId="4" fillId="2" borderId="87" xfId="0" applyFont="1" applyFill="1" applyBorder="1">
      <alignment vertical="center"/>
    </xf>
    <xf numFmtId="0" fontId="26" fillId="0" borderId="49" xfId="0" applyFont="1" applyBorder="1" applyAlignment="1" applyProtection="1">
      <alignment horizontal="left" vertical="top" shrinkToFit="1"/>
      <protection locked="0"/>
    </xf>
    <xf numFmtId="0" fontId="26" fillId="0" borderId="29" xfId="0" applyFont="1" applyBorder="1" applyAlignment="1" applyProtection="1">
      <alignment horizontal="left" vertical="top" shrinkToFit="1"/>
      <protection locked="0"/>
    </xf>
    <xf numFmtId="0" fontId="26" fillId="0" borderId="50" xfId="0" applyFont="1" applyBorder="1" applyAlignment="1" applyProtection="1">
      <alignment horizontal="left" vertical="top" shrinkToFit="1"/>
      <protection locked="0"/>
    </xf>
    <xf numFmtId="0" fontId="6" fillId="0" borderId="52" xfId="0" applyFont="1" applyBorder="1" applyAlignment="1"/>
    <xf numFmtId="0" fontId="6" fillId="0" borderId="89" xfId="0" applyFont="1" applyBorder="1" applyAlignment="1"/>
    <xf numFmtId="0" fontId="6" fillId="2" borderId="31" xfId="0" applyFont="1" applyFill="1" applyBorder="1" applyAlignment="1">
      <alignment horizontal="center" vertical="center"/>
    </xf>
    <xf numFmtId="0" fontId="6" fillId="0" borderId="32" xfId="0" applyFont="1" applyBorder="1" applyAlignment="1">
      <alignment horizontal="center" vertical="center"/>
    </xf>
    <xf numFmtId="0" fontId="12" fillId="2" borderId="100" xfId="0" applyFont="1" applyFill="1" applyBorder="1" applyAlignment="1">
      <alignment horizontal="center" vertical="center"/>
    </xf>
    <xf numFmtId="0" fontId="4" fillId="2" borderId="101" xfId="0" applyFont="1" applyFill="1" applyBorder="1" applyAlignment="1">
      <alignment horizontal="center" vertical="center"/>
    </xf>
    <xf numFmtId="0" fontId="4" fillId="2" borderId="102" xfId="0" applyFont="1" applyFill="1" applyBorder="1" applyAlignment="1">
      <alignment horizontal="center" vertical="center"/>
    </xf>
    <xf numFmtId="0" fontId="8" fillId="2" borderId="25" xfId="0" applyFont="1" applyFill="1" applyBorder="1" applyAlignment="1">
      <alignment horizontal="center" vertical="center"/>
    </xf>
    <xf numFmtId="0" fontId="4" fillId="0" borderId="30" xfId="0" applyFont="1" applyBorder="1" applyAlignment="1">
      <alignment horizontal="center" vertical="center"/>
    </xf>
    <xf numFmtId="0" fontId="4" fillId="0" borderId="38" xfId="0" applyFont="1" applyBorder="1" applyAlignment="1">
      <alignment horizontal="center" vertical="center"/>
    </xf>
    <xf numFmtId="0" fontId="12" fillId="2" borderId="97" xfId="0" applyFont="1" applyFill="1" applyBorder="1" applyAlignment="1">
      <alignment horizontal="center" vertical="center"/>
    </xf>
    <xf numFmtId="0" fontId="4" fillId="2" borderId="98" xfId="0" applyFont="1" applyFill="1" applyBorder="1" applyAlignment="1">
      <alignment horizontal="center" vertical="center"/>
    </xf>
    <xf numFmtId="0" fontId="4" fillId="2" borderId="99" xfId="0" applyFont="1" applyFill="1" applyBorder="1" applyAlignment="1">
      <alignment horizontal="center" vertical="center"/>
    </xf>
    <xf numFmtId="0" fontId="8" fillId="2" borderId="92" xfId="0" applyFont="1" applyFill="1" applyBorder="1" applyAlignment="1">
      <alignment horizontal="center" vertical="center"/>
    </xf>
    <xf numFmtId="0" fontId="4" fillId="0" borderId="8" xfId="0" applyFont="1" applyBorder="1" applyAlignment="1">
      <alignment horizontal="center" vertical="center"/>
    </xf>
    <xf numFmtId="0" fontId="4" fillId="0" borderId="35" xfId="0" applyFont="1" applyBorder="1" applyAlignment="1">
      <alignment horizontal="center" vertical="center"/>
    </xf>
    <xf numFmtId="0" fontId="24" fillId="0" borderId="49" xfId="0" applyFont="1" applyFill="1" applyBorder="1" applyAlignment="1" applyProtection="1">
      <alignment horizontal="left" vertical="top" wrapText="1" shrinkToFit="1"/>
      <protection locked="0"/>
    </xf>
    <xf numFmtId="0" fontId="24" fillId="0" borderId="29" xfId="0" applyFont="1" applyFill="1" applyBorder="1" applyAlignment="1" applyProtection="1">
      <alignment horizontal="left" vertical="top" shrinkToFit="1"/>
      <protection locked="0"/>
    </xf>
    <xf numFmtId="0" fontId="24" fillId="0" borderId="50" xfId="0" applyFont="1" applyFill="1" applyBorder="1" applyAlignment="1" applyProtection="1">
      <alignment horizontal="left" vertical="top" shrinkToFit="1"/>
      <protection locked="0"/>
    </xf>
    <xf numFmtId="0" fontId="8" fillId="2" borderId="28" xfId="0" applyFont="1" applyFill="1" applyBorder="1" applyAlignment="1">
      <alignment horizontal="center" vertical="center"/>
    </xf>
    <xf numFmtId="0" fontId="4" fillId="0" borderId="19" xfId="0" applyFont="1" applyBorder="1" applyAlignment="1">
      <alignment horizontal="center" vertical="center"/>
    </xf>
    <xf numFmtId="0" fontId="4" fillId="0" borderId="37" xfId="0" applyFont="1" applyBorder="1" applyAlignment="1">
      <alignment horizontal="center" vertical="center"/>
    </xf>
    <xf numFmtId="0" fontId="12" fillId="2" borderId="130" xfId="0" applyFont="1" applyFill="1" applyBorder="1" applyAlignment="1">
      <alignment horizontal="center" vertical="center"/>
    </xf>
    <xf numFmtId="0" fontId="4" fillId="2" borderId="131" xfId="0" applyFont="1" applyFill="1" applyBorder="1" applyAlignment="1">
      <alignment horizontal="center" vertical="center"/>
    </xf>
    <xf numFmtId="0" fontId="4" fillId="2" borderId="132" xfId="0" applyFont="1" applyFill="1" applyBorder="1" applyAlignment="1">
      <alignment horizontal="center" vertical="center"/>
    </xf>
    <xf numFmtId="0" fontId="8" fillId="2" borderId="64" xfId="0" applyFont="1" applyFill="1" applyBorder="1" applyAlignment="1">
      <alignment horizontal="center" vertical="center"/>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26" fillId="0" borderId="68" xfId="0" applyFont="1" applyBorder="1" applyAlignment="1" applyProtection="1">
      <alignment horizontal="left" vertical="top" shrinkToFit="1"/>
      <protection locked="0"/>
    </xf>
    <xf numFmtId="0" fontId="26" fillId="0" borderId="69" xfId="0" applyFont="1" applyBorder="1" applyAlignment="1" applyProtection="1">
      <alignment horizontal="left" vertical="top" shrinkToFit="1"/>
      <protection locked="0"/>
    </xf>
    <xf numFmtId="0" fontId="26" fillId="0" borderId="70" xfId="0" applyFont="1" applyBorder="1" applyAlignment="1" applyProtection="1">
      <alignment horizontal="left" vertical="top" shrinkToFit="1"/>
      <protection locked="0"/>
    </xf>
    <xf numFmtId="0" fontId="8" fillId="2" borderId="56" xfId="0" applyFont="1" applyFill="1" applyBorder="1" applyAlignment="1">
      <alignment horizontal="left" vertical="center" textRotation="255"/>
    </xf>
    <xf numFmtId="0" fontId="4" fillId="0" borderId="56" xfId="0" applyFont="1" applyBorder="1" applyAlignment="1">
      <alignment horizontal="left" vertical="center" textRotation="255"/>
    </xf>
    <xf numFmtId="0" fontId="4" fillId="0" borderId="57" xfId="0" applyFont="1" applyBorder="1" applyAlignment="1">
      <alignment horizontal="left" vertical="center" textRotation="255"/>
    </xf>
    <xf numFmtId="0" fontId="6" fillId="2" borderId="46" xfId="0" applyFont="1" applyFill="1" applyBorder="1" applyAlignment="1">
      <alignment horizontal="center" vertical="center"/>
    </xf>
    <xf numFmtId="0" fontId="6" fillId="2" borderId="47" xfId="0" applyFont="1" applyFill="1" applyBorder="1" applyAlignment="1">
      <alignment horizontal="center" vertical="center"/>
    </xf>
    <xf numFmtId="0" fontId="6" fillId="2" borderId="88" xfId="0" applyFont="1" applyFill="1" applyBorder="1" applyAlignment="1">
      <alignment horizontal="center" vertical="center"/>
    </xf>
    <xf numFmtId="0" fontId="12" fillId="2" borderId="15" xfId="0" applyFont="1" applyFill="1" applyBorder="1" applyAlignment="1">
      <alignment horizontal="right" vertical="center"/>
    </xf>
    <xf numFmtId="0" fontId="31" fillId="2" borderId="15" xfId="0" applyFont="1" applyFill="1" applyBorder="1" applyAlignment="1">
      <alignment horizontal="right" vertical="center"/>
    </xf>
    <xf numFmtId="0" fontId="31" fillId="2" borderId="26" xfId="0" applyFont="1" applyFill="1" applyBorder="1" applyAlignment="1">
      <alignment horizontal="right" vertical="center"/>
    </xf>
    <xf numFmtId="0" fontId="8" fillId="2" borderId="60" xfId="0" applyFont="1" applyFill="1" applyBorder="1" applyAlignment="1">
      <alignment horizontal="left" vertical="center"/>
    </xf>
    <xf numFmtId="0" fontId="4" fillId="0" borderId="61" xfId="0" applyFont="1" applyBorder="1" applyAlignment="1">
      <alignment horizontal="left" vertical="center"/>
    </xf>
    <xf numFmtId="0" fontId="4" fillId="0" borderId="62" xfId="0" applyFont="1" applyBorder="1" applyAlignment="1">
      <alignment horizontal="left" vertical="center"/>
    </xf>
    <xf numFmtId="0" fontId="12" fillId="2" borderId="22" xfId="0" applyFont="1" applyFill="1" applyBorder="1" applyAlignment="1">
      <alignment horizontal="left" vertical="center"/>
    </xf>
    <xf numFmtId="0" fontId="12" fillId="2" borderId="23" xfId="0" applyFont="1" applyFill="1" applyBorder="1" applyAlignment="1">
      <alignment horizontal="left" vertical="center"/>
    </xf>
    <xf numFmtId="0" fontId="8" fillId="2" borderId="58" xfId="0" applyFont="1" applyFill="1" applyBorder="1" applyAlignment="1">
      <alignment horizontal="center" vertical="center"/>
    </xf>
    <xf numFmtId="0" fontId="4" fillId="2" borderId="34" xfId="0" applyFont="1" applyFill="1" applyBorder="1" applyAlignment="1">
      <alignment horizontal="center" vertical="center"/>
    </xf>
    <xf numFmtId="0" fontId="4" fillId="2" borderId="36" xfId="0" applyFont="1" applyFill="1" applyBorder="1" applyAlignment="1">
      <alignment horizontal="center" vertical="center"/>
    </xf>
    <xf numFmtId="0" fontId="28" fillId="0" borderId="55" xfId="0" applyFont="1" applyBorder="1" applyAlignment="1" applyProtection="1">
      <alignment horizontal="left" vertical="top" wrapText="1"/>
      <protection locked="0"/>
    </xf>
    <xf numFmtId="0" fontId="28" fillId="0" borderId="34" xfId="0" applyFont="1" applyBorder="1" applyAlignment="1" applyProtection="1">
      <alignment horizontal="left" vertical="top" wrapText="1"/>
      <protection locked="0"/>
    </xf>
    <xf numFmtId="0" fontId="28" fillId="0" borderId="33" xfId="0" applyFont="1" applyBorder="1" applyAlignment="1" applyProtection="1">
      <alignment horizontal="left" vertical="top" wrapText="1"/>
      <protection locked="0"/>
    </xf>
    <xf numFmtId="0" fontId="12" fillId="2" borderId="14" xfId="0" applyFont="1" applyFill="1" applyBorder="1" applyAlignment="1">
      <alignment horizontal="right"/>
    </xf>
    <xf numFmtId="0" fontId="4" fillId="2" borderId="15" xfId="0" applyFont="1" applyFill="1" applyBorder="1" applyAlignment="1">
      <alignment horizontal="right"/>
    </xf>
    <xf numFmtId="0" fontId="4" fillId="2" borderId="26" xfId="0" applyFont="1" applyFill="1" applyBorder="1" applyAlignment="1">
      <alignment horizontal="right"/>
    </xf>
    <xf numFmtId="0" fontId="4" fillId="2" borderId="124" xfId="0" applyFont="1" applyFill="1" applyBorder="1" applyAlignment="1">
      <alignment horizontal="center" vertical="center"/>
    </xf>
    <xf numFmtId="0" fontId="0" fillId="2" borderId="125" xfId="0" applyFill="1" applyBorder="1" applyAlignment="1">
      <alignment vertical="center"/>
    </xf>
    <xf numFmtId="0" fontId="0" fillId="2" borderId="126" xfId="0" applyFill="1" applyBorder="1" applyAlignment="1">
      <alignment vertical="center"/>
    </xf>
    <xf numFmtId="0" fontId="40" fillId="2" borderId="127" xfId="0" applyFont="1" applyFill="1" applyBorder="1" applyAlignment="1">
      <alignment horizontal="center" vertical="center"/>
    </xf>
    <xf numFmtId="0" fontId="36" fillId="2" borderId="128" xfId="0" applyFont="1" applyFill="1" applyBorder="1" applyAlignment="1">
      <alignment vertical="center"/>
    </xf>
    <xf numFmtId="0" fontId="36" fillId="2" borderId="129" xfId="0" applyFont="1" applyFill="1" applyBorder="1" applyAlignment="1">
      <alignment vertical="center"/>
    </xf>
    <xf numFmtId="0" fontId="8" fillId="2" borderId="147" xfId="0" applyFont="1" applyFill="1" applyBorder="1" applyAlignment="1">
      <alignment horizontal="left" vertical="center" wrapText="1"/>
    </xf>
    <xf numFmtId="0" fontId="41" fillId="2" borderId="147" xfId="0" applyFont="1" applyFill="1" applyBorder="1" applyAlignment="1">
      <alignment vertical="center"/>
    </xf>
    <xf numFmtId="38" fontId="4" fillId="2" borderId="150" xfId="1" applyFont="1" applyFill="1" applyBorder="1" applyAlignment="1">
      <alignment horizontal="center" vertical="center"/>
    </xf>
    <xf numFmtId="38" fontId="0" fillId="2" borderId="150" xfId="1" applyFont="1" applyFill="1" applyBorder="1" applyAlignment="1">
      <alignment horizontal="center" vertical="center"/>
    </xf>
    <xf numFmtId="0" fontId="42" fillId="2" borderId="146" xfId="0" applyFont="1" applyFill="1" applyBorder="1" applyAlignment="1">
      <alignment horizontal="center" vertical="center"/>
    </xf>
    <xf numFmtId="38" fontId="39" fillId="2" borderId="149" xfId="1" applyFont="1" applyFill="1" applyBorder="1" applyAlignment="1">
      <alignment horizontal="center" vertical="center"/>
    </xf>
    <xf numFmtId="0" fontId="8" fillId="2" borderId="146" xfId="0" applyFont="1" applyFill="1" applyBorder="1" applyAlignment="1">
      <alignment horizontal="center" vertical="center"/>
    </xf>
    <xf numFmtId="0" fontId="41" fillId="2" borderId="147" xfId="0" applyFont="1" applyFill="1" applyBorder="1" applyAlignment="1">
      <alignment horizontal="center" vertical="center"/>
    </xf>
    <xf numFmtId="38" fontId="4" fillId="2" borderId="149" xfId="0" applyNumberFormat="1" applyFont="1" applyFill="1" applyBorder="1" applyAlignment="1">
      <alignment horizontal="center" vertical="center"/>
    </xf>
    <xf numFmtId="0" fontId="0" fillId="2" borderId="150" xfId="0" applyFill="1" applyBorder="1" applyAlignment="1">
      <alignment horizontal="center" vertical="center"/>
    </xf>
    <xf numFmtId="0" fontId="8" fillId="2" borderId="147" xfId="0" applyFont="1" applyFill="1" applyBorder="1" applyAlignment="1">
      <alignment horizontal="center" vertical="center"/>
    </xf>
    <xf numFmtId="38" fontId="8" fillId="2" borderId="150" xfId="0" applyNumberFormat="1" applyFont="1" applyFill="1" applyBorder="1" applyAlignment="1">
      <alignment horizontal="center" vertical="center"/>
    </xf>
    <xf numFmtId="0" fontId="41" fillId="2" borderId="150" xfId="0" applyFont="1" applyFill="1" applyBorder="1" applyAlignment="1">
      <alignment horizontal="center" vertical="center"/>
    </xf>
    <xf numFmtId="0" fontId="12" fillId="0" borderId="2" xfId="0" applyFont="1" applyBorder="1" applyAlignment="1" applyProtection="1">
      <alignment horizontal="left"/>
      <protection locked="0"/>
    </xf>
    <xf numFmtId="0" fontId="3" fillId="0" borderId="2" xfId="0" applyFont="1" applyBorder="1" applyAlignment="1" applyProtection="1">
      <alignment horizontal="left"/>
      <protection locked="0"/>
    </xf>
    <xf numFmtId="0" fontId="4" fillId="0" borderId="8" xfId="0" applyFont="1" applyBorder="1" applyAlignment="1" applyProtection="1">
      <alignment horizontal="center" vertical="center"/>
      <protection locked="0"/>
    </xf>
    <xf numFmtId="0" fontId="31" fillId="0" borderId="8" xfId="0" applyFont="1" applyBorder="1" applyProtection="1">
      <alignment vertical="center"/>
      <protection locked="0"/>
    </xf>
    <xf numFmtId="0" fontId="33" fillId="2" borderId="17" xfId="0" applyFont="1" applyFill="1" applyBorder="1" applyAlignment="1">
      <alignment horizontal="center" vertical="center" textRotation="255"/>
    </xf>
    <xf numFmtId="0" fontId="0" fillId="0" borderId="0" xfId="0" applyBorder="1" applyAlignment="1">
      <alignment vertical="center"/>
    </xf>
    <xf numFmtId="0" fontId="0" fillId="0" borderId="143" xfId="0" applyBorder="1" applyAlignment="1">
      <alignment vertical="center"/>
    </xf>
    <xf numFmtId="0" fontId="28" fillId="0" borderId="8" xfId="0" applyFont="1" applyBorder="1" applyAlignment="1" applyProtection="1">
      <alignment horizontal="left" shrinkToFit="1"/>
      <protection locked="0"/>
    </xf>
    <xf numFmtId="0" fontId="8" fillId="0" borderId="8" xfId="0" applyFont="1" applyBorder="1" applyAlignment="1" applyProtection="1">
      <alignment horizontal="left"/>
      <protection locked="0"/>
    </xf>
    <xf numFmtId="0" fontId="34" fillId="0" borderId="8" xfId="0" applyFont="1" applyBorder="1" applyAlignment="1" applyProtection="1">
      <alignment horizontal="left"/>
      <protection locked="0"/>
    </xf>
    <xf numFmtId="0" fontId="4" fillId="2" borderId="37" xfId="0" applyFont="1" applyFill="1" applyBorder="1" applyAlignment="1">
      <alignment horizontal="left" vertical="center"/>
    </xf>
    <xf numFmtId="0" fontId="31" fillId="2" borderId="143" xfId="0" applyFont="1" applyFill="1" applyBorder="1" applyAlignment="1">
      <alignment horizontal="left" vertical="center"/>
    </xf>
    <xf numFmtId="0" fontId="31" fillId="2" borderId="28" xfId="0" applyFont="1" applyFill="1" applyBorder="1" applyAlignment="1">
      <alignment horizontal="left" vertical="center"/>
    </xf>
    <xf numFmtId="0" fontId="33" fillId="2" borderId="137" xfId="0" applyFont="1" applyFill="1" applyBorder="1" applyAlignment="1">
      <alignment horizontal="center" vertical="center" textRotation="255" wrapText="1"/>
    </xf>
    <xf numFmtId="0" fontId="0" fillId="0" borderId="138" xfId="0" applyFont="1" applyBorder="1" applyAlignment="1">
      <alignment horizontal="center" vertical="center" textRotation="255"/>
    </xf>
    <xf numFmtId="0" fontId="0" fillId="0" borderId="13" xfId="0" applyFont="1" applyBorder="1" applyAlignment="1">
      <alignment horizontal="center" vertical="center" textRotation="255"/>
    </xf>
    <xf numFmtId="0" fontId="0" fillId="0" borderId="0" xfId="0" applyFont="1" applyBorder="1" applyAlignment="1">
      <alignment horizontal="center" vertical="center" textRotation="255"/>
    </xf>
    <xf numFmtId="0" fontId="0" fillId="0" borderId="14" xfId="0" applyFont="1" applyBorder="1" applyAlignment="1">
      <alignment horizontal="center" vertical="center" textRotation="255"/>
    </xf>
    <xf numFmtId="0" fontId="0" fillId="0" borderId="15" xfId="0" applyFont="1" applyBorder="1" applyAlignment="1">
      <alignment horizontal="center" vertical="center" textRotation="255"/>
    </xf>
    <xf numFmtId="0" fontId="33" fillId="2" borderId="16" xfId="0" applyFont="1" applyFill="1" applyBorder="1" applyAlignment="1">
      <alignment horizontal="center" vertical="center" textRotation="255" wrapText="1"/>
    </xf>
    <xf numFmtId="0" fontId="0" fillId="0" borderId="17" xfId="0" applyFont="1" applyBorder="1" applyAlignment="1">
      <alignment horizontal="center" vertical="center" textRotation="255"/>
    </xf>
    <xf numFmtId="0" fontId="0" fillId="0" borderId="142" xfId="0" applyFont="1" applyBorder="1" applyAlignment="1">
      <alignment horizontal="center" vertical="center" textRotation="255"/>
    </xf>
    <xf numFmtId="0" fontId="0" fillId="0" borderId="143" xfId="0" applyFont="1" applyBorder="1" applyAlignment="1">
      <alignment horizontal="center" vertical="center" textRotation="255"/>
    </xf>
    <xf numFmtId="0" fontId="28" fillId="0" borderId="2" xfId="0" applyFont="1" applyBorder="1" applyAlignment="1" applyProtection="1">
      <alignment horizontal="left" shrinkToFit="1"/>
      <protection locked="0"/>
    </xf>
    <xf numFmtId="0" fontId="28" fillId="0" borderId="35" xfId="0" applyFont="1" applyBorder="1" applyAlignment="1" applyProtection="1">
      <alignment horizontal="left" shrinkToFit="1"/>
      <protection locked="0"/>
    </xf>
    <xf numFmtId="0" fontId="28" fillId="0" borderId="123" xfId="0" applyFont="1" applyBorder="1" applyAlignment="1" applyProtection="1">
      <alignment horizontal="left" shrinkToFit="1"/>
      <protection locked="0"/>
    </xf>
    <xf numFmtId="0" fontId="27" fillId="0" borderId="8" xfId="0" applyFont="1" applyBorder="1" applyAlignment="1" applyProtection="1">
      <alignment horizontal="left" shrinkToFit="1"/>
      <protection locked="0"/>
    </xf>
    <xf numFmtId="0" fontId="15" fillId="0" borderId="8" xfId="0" applyFont="1" applyBorder="1" applyAlignment="1" applyProtection="1">
      <alignment horizontal="left" shrinkToFit="1"/>
      <protection locked="0"/>
    </xf>
    <xf numFmtId="0" fontId="15" fillId="0" borderId="121" xfId="0" applyFont="1" applyBorder="1" applyAlignment="1" applyProtection="1">
      <alignment horizontal="left" shrinkToFit="1"/>
      <protection locked="0"/>
    </xf>
    <xf numFmtId="0" fontId="26" fillId="0" borderId="8" xfId="0" applyFont="1" applyBorder="1" applyAlignment="1" applyProtection="1">
      <alignment horizontal="left" shrinkToFit="1"/>
      <protection locked="0"/>
    </xf>
    <xf numFmtId="0" fontId="26" fillId="0" borderId="121" xfId="0" applyFont="1" applyBorder="1" applyAlignment="1" applyProtection="1">
      <alignment horizontal="left" shrinkToFit="1"/>
      <protection locked="0"/>
    </xf>
    <xf numFmtId="0" fontId="12" fillId="2" borderId="14" xfId="0" applyFont="1" applyFill="1" applyBorder="1" applyAlignment="1">
      <alignment horizontal="center" vertical="center"/>
    </xf>
    <xf numFmtId="0" fontId="12" fillId="2" borderId="15" xfId="0" applyFont="1" applyFill="1" applyBorder="1" applyAlignment="1">
      <alignment horizontal="center" vertical="center"/>
    </xf>
    <xf numFmtId="0" fontId="23" fillId="2" borderId="16" xfId="0" applyFont="1" applyFill="1" applyBorder="1" applyAlignment="1">
      <alignment horizontal="left" vertical="center"/>
    </xf>
    <xf numFmtId="0" fontId="23" fillId="2" borderId="17" xfId="0" applyFont="1" applyFill="1" applyBorder="1" applyAlignment="1">
      <alignment horizontal="left" vertical="center"/>
    </xf>
    <xf numFmtId="0" fontId="23" fillId="2" borderId="13" xfId="0" applyFont="1" applyFill="1" applyBorder="1" applyAlignment="1">
      <alignment horizontal="left" vertical="center"/>
    </xf>
    <xf numFmtId="0" fontId="23" fillId="2" borderId="0" xfId="0" applyFont="1" applyFill="1" applyAlignment="1">
      <alignment horizontal="left" vertical="center"/>
    </xf>
    <xf numFmtId="38" fontId="6" fillId="2" borderId="114" xfId="1" applyFont="1" applyFill="1" applyBorder="1" applyAlignment="1" applyProtection="1">
      <alignment horizontal="center" vertical="center"/>
    </xf>
    <xf numFmtId="38" fontId="6" fillId="2" borderId="2" xfId="1" applyFont="1" applyFill="1" applyBorder="1" applyAlignment="1" applyProtection="1">
      <alignment horizontal="center" vertical="center"/>
    </xf>
    <xf numFmtId="38" fontId="6" fillId="2" borderId="115" xfId="1" applyFont="1" applyFill="1" applyBorder="1" applyAlignment="1" applyProtection="1">
      <alignment horizontal="center" vertical="center"/>
    </xf>
    <xf numFmtId="0" fontId="6" fillId="2" borderId="118"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14"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15" xfId="0" applyFont="1" applyFill="1" applyBorder="1" applyAlignment="1">
      <alignment horizontal="center" vertical="center"/>
    </xf>
    <xf numFmtId="0" fontId="6" fillId="2" borderId="109" xfId="0" applyFont="1" applyFill="1" applyBorder="1" applyAlignment="1">
      <alignment horizontal="center" vertical="center" wrapText="1"/>
    </xf>
    <xf numFmtId="0" fontId="4" fillId="2" borderId="110" xfId="0" applyFont="1" applyFill="1" applyBorder="1" applyAlignment="1">
      <alignment horizontal="center" vertical="center" wrapText="1"/>
    </xf>
    <xf numFmtId="0" fontId="4" fillId="2" borderId="111" xfId="0" applyFont="1" applyFill="1" applyBorder="1" applyAlignment="1">
      <alignment horizontal="center" vertical="center" wrapText="1"/>
    </xf>
    <xf numFmtId="0" fontId="28" fillId="0" borderId="112" xfId="0" applyFont="1" applyBorder="1" applyAlignment="1" applyProtection="1">
      <alignment horizontal="left" vertical="top" wrapText="1"/>
      <protection locked="0"/>
    </xf>
    <xf numFmtId="0" fontId="15" fillId="0" borderId="110" xfId="0" applyFont="1" applyBorder="1" applyAlignment="1" applyProtection="1">
      <alignment horizontal="left" vertical="top" wrapText="1"/>
      <protection locked="0"/>
    </xf>
    <xf numFmtId="0" fontId="15" fillId="0" borderId="113" xfId="0" applyFont="1" applyBorder="1" applyAlignment="1" applyProtection="1">
      <alignment horizontal="left" vertical="top" wrapText="1"/>
      <protection locked="0"/>
    </xf>
    <xf numFmtId="0" fontId="4" fillId="2" borderId="122" xfId="0" applyFont="1" applyFill="1" applyBorder="1" applyAlignment="1">
      <alignment horizontal="center" vertical="center" wrapText="1"/>
    </xf>
    <xf numFmtId="0" fontId="28" fillId="0" borderId="110" xfId="0" applyFont="1" applyBorder="1" applyAlignment="1" applyProtection="1">
      <alignment horizontal="left" vertical="top" wrapText="1"/>
      <protection locked="0"/>
    </xf>
    <xf numFmtId="0" fontId="6" fillId="2" borderId="110" xfId="0" applyFont="1" applyFill="1" applyBorder="1" applyAlignment="1">
      <alignment horizontal="center" vertical="center" wrapText="1"/>
    </xf>
    <xf numFmtId="0" fontId="6" fillId="2" borderId="111" xfId="0" applyFont="1" applyFill="1" applyBorder="1" applyAlignment="1">
      <alignment horizontal="center" vertical="center" wrapText="1"/>
    </xf>
    <xf numFmtId="0" fontId="31" fillId="2" borderId="110" xfId="0" applyFont="1" applyFill="1" applyBorder="1" applyAlignment="1">
      <alignment horizontal="center" vertical="center" wrapText="1"/>
    </xf>
    <xf numFmtId="0" fontId="31" fillId="2" borderId="11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24" fillId="0" borderId="2" xfId="0" applyFont="1" applyBorder="1" applyAlignment="1" applyProtection="1">
      <alignment horizontal="left" vertical="center"/>
      <protection locked="0"/>
    </xf>
    <xf numFmtId="0" fontId="24" fillId="0" borderId="3" xfId="0" applyFont="1" applyBorder="1" applyAlignment="1" applyProtection="1">
      <alignment horizontal="left" vertical="center"/>
      <protection locked="0"/>
    </xf>
    <xf numFmtId="0" fontId="6" fillId="2" borderId="1" xfId="0" applyFont="1" applyFill="1" applyBorder="1" applyAlignment="1">
      <alignment horizontal="center" vertical="center"/>
    </xf>
    <xf numFmtId="0" fontId="4" fillId="2" borderId="3" xfId="0" applyFont="1" applyFill="1" applyBorder="1">
      <alignment vertical="center"/>
    </xf>
    <xf numFmtId="0" fontId="8"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25" fillId="0" borderId="8" xfId="0" applyFont="1" applyBorder="1" applyAlignment="1" applyProtection="1">
      <alignment horizontal="left" vertical="center"/>
      <protection locked="0"/>
    </xf>
    <xf numFmtId="0" fontId="25" fillId="0" borderId="9" xfId="0" applyFont="1" applyBorder="1" applyAlignment="1" applyProtection="1">
      <alignment horizontal="left" vertical="center"/>
      <protection locked="0"/>
    </xf>
    <xf numFmtId="5" fontId="26" fillId="0" borderId="4" xfId="0" applyNumberFormat="1" applyFont="1" applyBorder="1" applyAlignment="1" applyProtection="1">
      <alignment horizontal="center" vertical="center"/>
      <protection locked="0"/>
    </xf>
    <xf numFmtId="5" fontId="26" fillId="0" borderId="6" xfId="0" applyNumberFormat="1" applyFont="1" applyBorder="1" applyAlignment="1" applyProtection="1">
      <alignment horizontal="center" vertical="center"/>
      <protection locked="0"/>
    </xf>
    <xf numFmtId="0" fontId="26" fillId="0" borderId="5" xfId="0" applyFont="1" applyBorder="1" applyAlignment="1" applyProtection="1">
      <alignment horizontal="left" vertical="center"/>
      <protection locked="0"/>
    </xf>
    <xf numFmtId="0" fontId="26" fillId="0" borderId="6" xfId="0" applyFont="1" applyBorder="1" applyAlignment="1" applyProtection="1">
      <alignment horizontal="left" vertical="center"/>
      <protection locked="0"/>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27" fillId="0" borderId="2" xfId="0" applyFont="1" applyBorder="1" applyAlignment="1" applyProtection="1">
      <alignment horizontal="left" vertical="center"/>
      <protection locked="0"/>
    </xf>
    <xf numFmtId="0" fontId="27" fillId="0" borderId="3" xfId="0" applyFont="1" applyBorder="1" applyAlignment="1" applyProtection="1">
      <alignment horizontal="left" vertical="center"/>
      <protection locked="0"/>
    </xf>
    <xf numFmtId="0" fontId="15" fillId="0" borderId="5" xfId="0" applyFont="1" applyBorder="1" applyAlignment="1" applyProtection="1">
      <alignment horizontal="left" vertical="center"/>
      <protection locked="0"/>
    </xf>
    <xf numFmtId="0" fontId="15" fillId="0" borderId="6" xfId="0" applyFont="1" applyBorder="1" applyAlignment="1" applyProtection="1">
      <alignment horizontal="left" vertical="center"/>
      <protection locked="0"/>
    </xf>
    <xf numFmtId="0" fontId="4" fillId="2" borderId="3" xfId="0" applyFont="1" applyFill="1" applyBorder="1" applyAlignment="1">
      <alignment horizontal="center" vertical="center"/>
    </xf>
    <xf numFmtId="0" fontId="27" fillId="6" borderId="4" xfId="0" applyFont="1" applyFill="1" applyBorder="1" applyAlignment="1" applyProtection="1">
      <alignment horizontal="center" vertical="center" shrinkToFit="1"/>
      <protection locked="0"/>
    </xf>
    <xf numFmtId="0" fontId="27" fillId="6" borderId="6" xfId="0" applyFont="1" applyFill="1" applyBorder="1" applyAlignment="1" applyProtection="1">
      <alignment horizontal="center" vertical="center" shrinkToFit="1"/>
      <protection locked="0"/>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xf>
    <xf numFmtId="0" fontId="27" fillId="0" borderId="11" xfId="0" applyFont="1" applyBorder="1" applyAlignment="1" applyProtection="1">
      <alignment horizontal="left" vertical="center" wrapText="1"/>
      <protection locked="0"/>
    </xf>
    <xf numFmtId="0" fontId="27" fillId="0" borderId="11" xfId="0" applyFont="1" applyBorder="1" applyAlignment="1" applyProtection="1">
      <alignment horizontal="left" vertical="center"/>
      <protection locked="0"/>
    </xf>
    <xf numFmtId="0" fontId="27" fillId="0" borderId="12" xfId="0" applyFont="1" applyBorder="1" applyAlignment="1" applyProtection="1">
      <alignment horizontal="left" vertical="center"/>
      <protection locked="0"/>
    </xf>
    <xf numFmtId="0" fontId="27" fillId="0" borderId="4" xfId="0" applyFont="1" applyBorder="1" applyAlignment="1" applyProtection="1">
      <alignment horizontal="center" vertical="center"/>
      <protection locked="0"/>
    </xf>
    <xf numFmtId="0" fontId="27" fillId="0" borderId="6" xfId="0" applyFont="1" applyBorder="1" applyAlignment="1" applyProtection="1">
      <alignment horizontal="center" vertical="center"/>
      <protection locked="0"/>
    </xf>
    <xf numFmtId="0" fontId="6" fillId="2" borderId="109" xfId="0" applyFont="1" applyFill="1" applyBorder="1" applyAlignment="1">
      <alignment horizontal="left" vertical="center" wrapText="1"/>
    </xf>
    <xf numFmtId="0" fontId="6" fillId="2" borderId="110" xfId="0" applyFont="1" applyFill="1" applyBorder="1" applyAlignment="1">
      <alignment horizontal="left" vertical="center" wrapText="1"/>
    </xf>
    <xf numFmtId="0" fontId="6" fillId="2" borderId="111" xfId="0" applyFont="1" applyFill="1" applyBorder="1" applyAlignment="1">
      <alignment horizontal="left" vertical="center" wrapText="1"/>
    </xf>
    <xf numFmtId="0" fontId="6" fillId="2" borderId="112" xfId="0" applyFont="1" applyFill="1" applyBorder="1" applyAlignment="1">
      <alignment horizontal="left" vertical="center" wrapText="1"/>
    </xf>
    <xf numFmtId="0" fontId="6" fillId="2" borderId="110" xfId="0" applyFont="1" applyFill="1" applyBorder="1" applyAlignment="1">
      <alignment horizontal="left" vertical="center"/>
    </xf>
    <xf numFmtId="0" fontId="6" fillId="2" borderId="113" xfId="0" applyFont="1" applyFill="1" applyBorder="1" applyAlignment="1">
      <alignment horizontal="left" vertical="center"/>
    </xf>
    <xf numFmtId="0" fontId="16" fillId="5" borderId="0" xfId="0" applyFont="1" applyFill="1" applyAlignment="1">
      <alignment horizontal="center" vertical="center"/>
    </xf>
    <xf numFmtId="0" fontId="31" fillId="5" borderId="0" xfId="0" applyFont="1" applyFill="1" applyAlignment="1">
      <alignment horizontal="center" vertical="center"/>
    </xf>
    <xf numFmtId="176" fontId="28" fillId="0" borderId="11" xfId="0" applyNumberFormat="1" applyFont="1" applyBorder="1" applyAlignment="1" applyProtection="1">
      <alignment horizontal="center"/>
      <protection locked="0"/>
    </xf>
    <xf numFmtId="176" fontId="15" fillId="0" borderId="12" xfId="0" applyNumberFormat="1" applyFont="1" applyBorder="1" applyAlignment="1" applyProtection="1">
      <alignment horizontal="center"/>
      <protection locked="0"/>
    </xf>
    <xf numFmtId="0" fontId="7" fillId="2" borderId="1" xfId="0" applyFont="1" applyFill="1" applyBorder="1" applyAlignment="1">
      <alignment horizontal="center"/>
    </xf>
    <xf numFmtId="0" fontId="7" fillId="2" borderId="2" xfId="0" applyFont="1" applyFill="1" applyBorder="1" applyAlignment="1">
      <alignment horizontal="center"/>
    </xf>
    <xf numFmtId="0" fontId="25" fillId="0" borderId="5" xfId="0" applyFont="1" applyBorder="1" applyAlignment="1" applyProtection="1">
      <alignment horizontal="left" vertical="center"/>
      <protection locked="0"/>
    </xf>
    <xf numFmtId="0" fontId="25" fillId="0" borderId="6" xfId="0" applyFont="1" applyBorder="1" applyAlignment="1" applyProtection="1">
      <alignment horizontal="left" vertical="center"/>
      <protection locked="0"/>
    </xf>
    <xf numFmtId="0" fontId="27" fillId="6" borderId="4" xfId="0" applyFont="1" applyFill="1" applyBorder="1" applyAlignment="1" applyProtection="1">
      <alignment horizontal="center" vertical="center"/>
      <protection locked="0"/>
    </xf>
    <xf numFmtId="0" fontId="27" fillId="6" borderId="6" xfId="0" applyFont="1" applyFill="1" applyBorder="1" applyAlignment="1" applyProtection="1">
      <alignment horizontal="center" vertical="center"/>
      <protection locked="0"/>
    </xf>
    <xf numFmtId="0" fontId="8" fillId="2" borderId="1" xfId="0" applyFont="1" applyFill="1" applyBorder="1" applyAlignment="1">
      <alignment horizontal="center" vertical="center"/>
    </xf>
    <xf numFmtId="0" fontId="26" fillId="0" borderId="2" xfId="0" applyFont="1" applyBorder="1" applyAlignment="1" applyProtection="1">
      <alignment horizontal="left" vertical="center"/>
      <protection locked="0"/>
    </xf>
    <xf numFmtId="0" fontId="26" fillId="0" borderId="3" xfId="0" applyFont="1" applyBorder="1" applyAlignment="1" applyProtection="1">
      <alignment horizontal="left" vertical="center"/>
      <protection locked="0"/>
    </xf>
    <xf numFmtId="0" fontId="27" fillId="0" borderId="5" xfId="0" applyFont="1" applyBorder="1" applyAlignment="1" applyProtection="1">
      <alignment horizontal="left" vertical="center"/>
      <protection locked="0"/>
    </xf>
    <xf numFmtId="0" fontId="27" fillId="0" borderId="6" xfId="0" applyFont="1" applyBorder="1" applyAlignment="1" applyProtection="1">
      <alignment horizontal="left" vertical="center"/>
      <protection locked="0"/>
    </xf>
    <xf numFmtId="176" fontId="28" fillId="0" borderId="4" xfId="0" applyNumberFormat="1" applyFont="1" applyBorder="1" applyAlignment="1" applyProtection="1">
      <alignment horizontal="center" vertical="center"/>
      <protection locked="0"/>
    </xf>
    <xf numFmtId="176" fontId="15" fillId="0" borderId="6" xfId="0" applyNumberFormat="1" applyFont="1" applyBorder="1" applyAlignment="1" applyProtection="1">
      <alignment horizontal="center" vertical="center"/>
      <protection locked="0"/>
    </xf>
    <xf numFmtId="2" fontId="33" fillId="2" borderId="150" xfId="0" applyNumberFormat="1" applyFont="1" applyFill="1" applyBorder="1" applyAlignment="1">
      <alignment horizontal="center" vertical="center"/>
    </xf>
    <xf numFmtId="2" fontId="17" fillId="2" borderId="150" xfId="0" applyNumberFormat="1" applyFont="1" applyFill="1" applyBorder="1" applyAlignment="1">
      <alignment horizontal="center" vertical="center"/>
    </xf>
    <xf numFmtId="2" fontId="17" fillId="2" borderId="151" xfId="0" applyNumberFormat="1" applyFont="1" applyFill="1" applyBorder="1" applyAlignment="1">
      <alignment horizontal="center" vertical="center"/>
    </xf>
    <xf numFmtId="0" fontId="41" fillId="2" borderId="148" xfId="0" applyFont="1" applyFill="1" applyBorder="1" applyAlignment="1">
      <alignment horizontal="center" vertical="center"/>
    </xf>
    <xf numFmtId="0" fontId="12" fillId="0" borderId="16" xfId="0" applyFont="1"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0" borderId="103" xfId="0" applyBorder="1" applyAlignment="1" applyProtection="1">
      <alignment horizontal="left" vertical="top" wrapText="1"/>
      <protection locked="0"/>
    </xf>
    <xf numFmtId="0" fontId="12" fillId="0" borderId="13" xfId="0" applyFont="1"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104"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24" fillId="0" borderId="49" xfId="0" applyFont="1" applyBorder="1" applyAlignment="1" applyProtection="1">
      <alignment horizontal="left" vertical="top" wrapText="1" shrinkToFit="1"/>
      <protection locked="0"/>
    </xf>
    <xf numFmtId="0" fontId="0" fillId="0" borderId="29" xfId="0" applyBorder="1" applyAlignment="1" applyProtection="1">
      <alignment horizontal="left" vertical="top" wrapText="1" shrinkToFit="1"/>
      <protection locked="0"/>
    </xf>
    <xf numFmtId="0" fontId="0" fillId="0" borderId="50" xfId="0" applyBorder="1" applyAlignment="1" applyProtection="1">
      <alignment horizontal="left" vertical="top" wrapText="1" shrinkToFit="1"/>
      <protection locked="0"/>
    </xf>
    <xf numFmtId="0" fontId="26" fillId="0" borderId="46" xfId="0" applyFont="1" applyBorder="1" applyAlignment="1" applyProtection="1">
      <alignment horizontal="left" vertical="top" shrinkToFit="1"/>
      <protection locked="0"/>
    </xf>
    <xf numFmtId="0" fontId="26" fillId="0" borderId="47" xfId="0" applyFont="1" applyBorder="1" applyAlignment="1" applyProtection="1">
      <alignment horizontal="left" vertical="top" shrinkToFit="1"/>
      <protection locked="0"/>
    </xf>
    <xf numFmtId="0" fontId="26" fillId="0" borderId="48" xfId="0" applyFont="1" applyBorder="1" applyAlignment="1" applyProtection="1">
      <alignment horizontal="left" vertical="top" shrinkToFit="1"/>
      <protection locked="0"/>
    </xf>
    <xf numFmtId="0" fontId="9" fillId="2" borderId="22" xfId="0" applyFont="1" applyFill="1" applyBorder="1" applyAlignment="1">
      <alignment horizontal="center" vertical="center"/>
    </xf>
    <xf numFmtId="0" fontId="37" fillId="2" borderId="22" xfId="0" applyFont="1" applyFill="1" applyBorder="1" applyAlignment="1">
      <alignment horizontal="center" vertical="center"/>
    </xf>
    <xf numFmtId="0" fontId="37" fillId="2" borderId="23" xfId="0" applyFont="1" applyFill="1" applyBorder="1" applyAlignment="1">
      <alignment horizontal="center" vertical="center"/>
    </xf>
    <xf numFmtId="0" fontId="33" fillId="2" borderId="27" xfId="0" applyFont="1" applyFill="1" applyBorder="1" applyAlignment="1">
      <alignment horizontal="center" vertical="center" textRotation="255" wrapText="1"/>
    </xf>
    <xf numFmtId="0" fontId="33" fillId="2" borderId="27" xfId="0" applyFont="1" applyFill="1" applyBorder="1" applyAlignment="1">
      <alignment horizontal="center" vertical="center" textRotation="255"/>
    </xf>
    <xf numFmtId="0" fontId="33" fillId="2" borderId="26" xfId="0" applyFont="1" applyFill="1" applyBorder="1" applyAlignment="1">
      <alignment horizontal="center" vertical="center" textRotation="255"/>
    </xf>
    <xf numFmtId="0" fontId="8" fillId="0" borderId="20" xfId="0" applyFont="1" applyBorder="1" applyAlignment="1" applyProtection="1">
      <alignment horizontal="left"/>
      <protection locked="0"/>
    </xf>
    <xf numFmtId="0" fontId="34" fillId="0" borderId="20" xfId="0" applyFont="1" applyBorder="1" applyAlignment="1" applyProtection="1">
      <alignment horizontal="left"/>
      <protection locked="0"/>
    </xf>
    <xf numFmtId="0" fontId="4" fillId="2" borderId="38" xfId="0" applyFont="1" applyFill="1" applyBorder="1" applyAlignment="1">
      <alignment horizontal="left" vertical="center"/>
    </xf>
    <xf numFmtId="0" fontId="31" fillId="2" borderId="15" xfId="0" applyFont="1" applyFill="1" applyBorder="1" applyAlignment="1">
      <alignment horizontal="left" vertical="center"/>
    </xf>
    <xf numFmtId="0" fontId="31" fillId="2" borderId="26" xfId="0" applyFont="1" applyFill="1" applyBorder="1" applyAlignment="1">
      <alignment horizontal="left" vertical="center"/>
    </xf>
    <xf numFmtId="0" fontId="9" fillId="2" borderId="21" xfId="0" applyFont="1" applyFill="1" applyBorder="1" applyAlignment="1">
      <alignment horizontal="center" vertical="center"/>
    </xf>
    <xf numFmtId="0" fontId="9" fillId="2" borderId="139" xfId="0" applyFont="1" applyFill="1" applyBorder="1" applyAlignment="1">
      <alignment horizontal="center" vertical="center"/>
    </xf>
    <xf numFmtId="0" fontId="27" fillId="0" borderId="4" xfId="0" applyFont="1" applyBorder="1" applyAlignment="1" applyProtection="1">
      <alignment horizontal="center" vertical="center" shrinkToFit="1"/>
      <protection locked="0"/>
    </xf>
    <xf numFmtId="0" fontId="27" fillId="0" borderId="6" xfId="0" applyFont="1" applyBorder="1" applyAlignment="1" applyProtection="1">
      <alignment horizontal="center" vertical="center" shrinkToFit="1"/>
      <protection locked="0"/>
    </xf>
    <xf numFmtId="0" fontId="8" fillId="4" borderId="20" xfId="0" applyFont="1" applyFill="1" applyBorder="1" applyAlignment="1">
      <alignment horizontal="left"/>
    </xf>
    <xf numFmtId="0" fontId="34" fillId="4" borderId="20" xfId="0" applyFont="1" applyFill="1" applyBorder="1" applyAlignment="1">
      <alignment horizontal="left"/>
    </xf>
    <xf numFmtId="0" fontId="31" fillId="0" borderId="8" xfId="0" applyFont="1" applyBorder="1">
      <alignment vertical="center"/>
    </xf>
    <xf numFmtId="0" fontId="8" fillId="0" borderId="8" xfId="0" applyFont="1" applyBorder="1" applyAlignment="1">
      <alignment horizontal="left"/>
    </xf>
    <xf numFmtId="0" fontId="34" fillId="0" borderId="8" xfId="0" applyFont="1" applyBorder="1" applyAlignment="1">
      <alignment horizontal="left"/>
    </xf>
    <xf numFmtId="0" fontId="8" fillId="0" borderId="8" xfId="0" applyFont="1" applyBorder="1" applyAlignment="1">
      <alignment vertical="center"/>
    </xf>
    <xf numFmtId="0" fontId="34" fillId="0" borderId="8" xfId="0" applyFont="1" applyBorder="1" applyAlignment="1">
      <alignment vertical="center"/>
    </xf>
    <xf numFmtId="0" fontId="8" fillId="4" borderId="2" xfId="0" applyFont="1" applyFill="1" applyBorder="1" applyAlignment="1"/>
    <xf numFmtId="0" fontId="34" fillId="4" borderId="2" xfId="0" applyFont="1" applyFill="1" applyBorder="1" applyAlignment="1"/>
    <xf numFmtId="0" fontId="8" fillId="0" borderId="8" xfId="0" applyFont="1" applyBorder="1" applyAlignment="1"/>
    <xf numFmtId="0" fontId="34" fillId="0" borderId="8" xfId="0" applyFont="1" applyBorder="1" applyAlignment="1"/>
    <xf numFmtId="177" fontId="33" fillId="2" borderId="150" xfId="2" applyNumberFormat="1" applyFont="1" applyFill="1" applyBorder="1" applyAlignment="1">
      <alignment horizontal="center" vertical="center"/>
    </xf>
    <xf numFmtId="177" fontId="17" fillId="2" borderId="150" xfId="2" applyNumberFormat="1" applyFont="1" applyFill="1" applyBorder="1" applyAlignment="1">
      <alignment horizontal="center" vertical="center"/>
    </xf>
    <xf numFmtId="177" fontId="17" fillId="2" borderId="151" xfId="2" applyNumberFormat="1" applyFont="1" applyFill="1" applyBorder="1" applyAlignment="1">
      <alignment horizontal="center" vertical="center"/>
    </xf>
    <xf numFmtId="0" fontId="0" fillId="0" borderId="29" xfId="0" applyBorder="1" applyAlignment="1">
      <alignment horizontal="left" vertical="top" wrapText="1" shrinkToFit="1"/>
    </xf>
    <xf numFmtId="0" fontId="0" fillId="0" borderId="50" xfId="0" applyBorder="1" applyAlignment="1">
      <alignment horizontal="left" vertical="top" wrapText="1" shrinkToFit="1"/>
    </xf>
    <xf numFmtId="0" fontId="0" fillId="0" borderId="17" xfId="0" applyBorder="1" applyAlignment="1">
      <alignment horizontal="left" vertical="top" wrapText="1"/>
    </xf>
    <xf numFmtId="0" fontId="0" fillId="0" borderId="103" xfId="0" applyBorder="1" applyAlignment="1">
      <alignment horizontal="left" vertical="top" wrapText="1"/>
    </xf>
    <xf numFmtId="0" fontId="0" fillId="0" borderId="0" xfId="0" applyBorder="1" applyAlignment="1">
      <alignment horizontal="left" vertical="top" wrapText="1"/>
    </xf>
    <xf numFmtId="0" fontId="0" fillId="0" borderId="104" xfId="0" applyBorder="1" applyAlignment="1">
      <alignment horizontal="left" vertical="top" wrapText="1"/>
    </xf>
    <xf numFmtId="0" fontId="0" fillId="0" borderId="13" xfId="0" applyBorder="1" applyAlignment="1">
      <alignment horizontal="left" vertical="top" wrapText="1"/>
    </xf>
    <xf numFmtId="0" fontId="0" fillId="0" borderId="0" xfId="0"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8" xfId="0" applyBorder="1" applyAlignment="1">
      <alignment horizontal="left" vertical="top" wrapText="1"/>
    </xf>
  </cellXfs>
  <cellStyles count="3">
    <cellStyle name="パーセント" xfId="2" builtinId="5"/>
    <cellStyle name="桁区切り" xfId="1" builtinId="6"/>
    <cellStyle name="標準" xfId="0" builtinId="0"/>
  </cellStyles>
  <dxfs count="6">
    <dxf>
      <font>
        <color rgb="FF9C0006"/>
      </font>
      <fill>
        <patternFill>
          <bgColor rgb="FFFFC7CE"/>
        </patternFill>
      </fill>
    </dxf>
    <dxf>
      <font>
        <color rgb="FF9C0006"/>
      </font>
      <fill>
        <patternFill>
          <bgColor theme="0" tint="-0.14996795556505021"/>
        </patternFill>
      </fill>
    </dxf>
    <dxf>
      <font>
        <color rgb="FF9C0006"/>
      </font>
      <fill>
        <patternFill>
          <bgColor rgb="FFFFC7CE"/>
        </patternFill>
      </fill>
    </dxf>
    <dxf>
      <font>
        <color rgb="FF9C0006"/>
      </font>
      <fill>
        <patternFill>
          <bgColor theme="0" tint="-0.14996795556505021"/>
        </patternFill>
      </fill>
    </dxf>
    <dxf>
      <font>
        <color rgb="FF9C0006"/>
      </font>
      <fill>
        <patternFill>
          <bgColor theme="0" tint="-0.14996795556505021"/>
        </patternFill>
      </fill>
    </dxf>
    <dxf>
      <font>
        <color rgb="FF9C0006"/>
      </font>
      <fill>
        <patternFill>
          <bgColor rgb="FFFFC7CE"/>
        </patternFill>
      </fill>
    </dxf>
  </dxfs>
  <tableStyles count="0" defaultTableStyle="TableStyleMedium2" defaultPivotStyle="PivotStyleLight16"/>
  <colors>
    <mruColors>
      <color rgb="FFFFEBEB"/>
      <color rgb="FFFFE5FF"/>
      <color rgb="FFFFF9E7"/>
      <color rgb="FFFF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28575</xdr:colOff>
      <xdr:row>202</xdr:row>
      <xdr:rowOff>171450</xdr:rowOff>
    </xdr:from>
    <xdr:to>
      <xdr:col>11</xdr:col>
      <xdr:colOff>369287</xdr:colOff>
      <xdr:row>226</xdr:row>
      <xdr:rowOff>1597</xdr:rowOff>
    </xdr:to>
    <xdr:grpSp>
      <xdr:nvGrpSpPr>
        <xdr:cNvPr id="2" name="グループ化 1">
          <a:extLst>
            <a:ext uri="{FF2B5EF4-FFF2-40B4-BE49-F238E27FC236}">
              <a16:creationId xmlns:a16="http://schemas.microsoft.com/office/drawing/2014/main" id="{1B4AA5E5-5A85-43F2-B4CC-4D3943123504}"/>
            </a:ext>
          </a:extLst>
        </xdr:cNvPr>
        <xdr:cNvGrpSpPr/>
      </xdr:nvGrpSpPr>
      <xdr:grpSpPr>
        <a:xfrm>
          <a:off x="714375" y="63627000"/>
          <a:ext cx="5179412" cy="4630747"/>
          <a:chOff x="659099" y="63903793"/>
          <a:chExt cx="5237457" cy="4569120"/>
        </a:xfrm>
      </xdr:grpSpPr>
      <xdr:pic>
        <xdr:nvPicPr>
          <xdr:cNvPr id="3" name="図 2">
            <a:extLst>
              <a:ext uri="{FF2B5EF4-FFF2-40B4-BE49-F238E27FC236}">
                <a16:creationId xmlns:a16="http://schemas.microsoft.com/office/drawing/2014/main" id="{2BA2F3E5-1BAD-8377-88E9-ED272EA4D495}"/>
              </a:ext>
            </a:extLst>
          </xdr:cNvPr>
          <xdr:cNvPicPr>
            <a:picLocks noChangeAspect="1"/>
          </xdr:cNvPicPr>
        </xdr:nvPicPr>
        <xdr:blipFill>
          <a:blip xmlns:r="http://schemas.openxmlformats.org/officeDocument/2006/relationships" r:embed="rId1"/>
          <a:stretch>
            <a:fillRect/>
          </a:stretch>
        </xdr:blipFill>
        <xdr:spPr>
          <a:xfrm>
            <a:off x="659099" y="63903793"/>
            <a:ext cx="5237457" cy="4569120"/>
          </a:xfrm>
          <a:prstGeom prst="rect">
            <a:avLst/>
          </a:prstGeom>
        </xdr:spPr>
      </xdr:pic>
      <xdr:sp macro="" textlink="">
        <xdr:nvSpPr>
          <xdr:cNvPr id="4" name="テキスト ボックス 3">
            <a:extLst>
              <a:ext uri="{FF2B5EF4-FFF2-40B4-BE49-F238E27FC236}">
                <a16:creationId xmlns:a16="http://schemas.microsoft.com/office/drawing/2014/main" id="{C91DA4E8-5649-8A71-CC4D-3F22F871FD12}"/>
              </a:ext>
            </a:extLst>
          </xdr:cNvPr>
          <xdr:cNvSpPr txBox="1"/>
        </xdr:nvSpPr>
        <xdr:spPr>
          <a:xfrm>
            <a:off x="2741244" y="65561306"/>
            <a:ext cx="735299" cy="4904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Meiryo UI" panose="020B0604030504040204" pitchFamily="50" charset="-128"/>
                <a:ea typeface="Meiryo UI" panose="020B0604030504040204" pitchFamily="50" charset="-128"/>
              </a:rPr>
              <a:t>カフェ</a:t>
            </a:r>
            <a:br>
              <a:rPr kumimoji="1" lang="en-US" altLang="ja-JP" sz="800">
                <a:latin typeface="Meiryo UI" panose="020B0604030504040204" pitchFamily="50" charset="-128"/>
                <a:ea typeface="Meiryo UI" panose="020B0604030504040204" pitchFamily="50" charset="-128"/>
              </a:rPr>
            </a:br>
            <a:r>
              <a:rPr kumimoji="1" lang="ja-JP" altLang="en-US" sz="800">
                <a:latin typeface="Meiryo UI" panose="020B0604030504040204" pitchFamily="50" charset="-128"/>
                <a:ea typeface="Meiryo UI" panose="020B0604030504040204" pitchFamily="50" charset="-128"/>
              </a:rPr>
              <a:t>実店舗</a:t>
            </a:r>
          </a:p>
        </xdr:txBody>
      </xdr:sp>
      <xdr:sp macro="" textlink="">
        <xdr:nvSpPr>
          <xdr:cNvPr id="5" name="テキスト ボックス 4">
            <a:extLst>
              <a:ext uri="{FF2B5EF4-FFF2-40B4-BE49-F238E27FC236}">
                <a16:creationId xmlns:a16="http://schemas.microsoft.com/office/drawing/2014/main" id="{BCDC831A-C633-91BC-68FB-C82E8EE3A74E}"/>
              </a:ext>
            </a:extLst>
          </xdr:cNvPr>
          <xdr:cNvSpPr txBox="1"/>
        </xdr:nvSpPr>
        <xdr:spPr>
          <a:xfrm>
            <a:off x="962595" y="65561306"/>
            <a:ext cx="936543" cy="4904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rgbClr val="FF0000"/>
                </a:solidFill>
                <a:latin typeface="Meiryo UI" panose="020B0604030504040204" pitchFamily="50" charset="-128"/>
                <a:ea typeface="Meiryo UI" panose="020B0604030504040204" pitchFamily="50" charset="-128"/>
              </a:rPr>
              <a:t>株式会社 </a:t>
            </a:r>
            <a:r>
              <a:rPr kumimoji="1" lang="en-US" altLang="ja-JP" sz="800" b="1">
                <a:solidFill>
                  <a:srgbClr val="FF0000"/>
                </a:solidFill>
                <a:latin typeface="Meiryo UI" panose="020B0604030504040204" pitchFamily="50" charset="-128"/>
                <a:ea typeface="Meiryo UI" panose="020B0604030504040204" pitchFamily="50" charset="-128"/>
              </a:rPr>
              <a:t>TOKYO</a:t>
            </a:r>
            <a:r>
              <a:rPr kumimoji="1" lang="ja-JP" altLang="en-US" sz="800" b="1">
                <a:solidFill>
                  <a:srgbClr val="FF0000"/>
                </a:solidFill>
                <a:latin typeface="Meiryo UI" panose="020B0604030504040204" pitchFamily="50" charset="-128"/>
                <a:ea typeface="Meiryo UI" panose="020B0604030504040204" pitchFamily="50" charset="-128"/>
              </a:rPr>
              <a:t>カフェ</a:t>
            </a:r>
          </a:p>
        </xdr:txBody>
      </xdr:sp>
      <xdr:sp macro="" textlink="">
        <xdr:nvSpPr>
          <xdr:cNvPr id="6" name="テキスト ボックス 5">
            <a:extLst>
              <a:ext uri="{FF2B5EF4-FFF2-40B4-BE49-F238E27FC236}">
                <a16:creationId xmlns:a16="http://schemas.microsoft.com/office/drawing/2014/main" id="{87F9AAA8-DF18-DC67-579C-BBE75C0AB648}"/>
              </a:ext>
            </a:extLst>
          </xdr:cNvPr>
          <xdr:cNvSpPr txBox="1"/>
        </xdr:nvSpPr>
        <xdr:spPr>
          <a:xfrm>
            <a:off x="4686623" y="65485106"/>
            <a:ext cx="935892" cy="61936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Meiryo UI" panose="020B0604030504040204" pitchFamily="50" charset="-128"/>
                <a:ea typeface="Meiryo UI" panose="020B0604030504040204" pitchFamily="50" charset="-128"/>
              </a:rPr>
              <a:t>顧客</a:t>
            </a:r>
          </a:p>
        </xdr:txBody>
      </xdr:sp>
      <xdr:sp macro="" textlink="">
        <xdr:nvSpPr>
          <xdr:cNvPr id="7" name="テキスト ボックス 6">
            <a:extLst>
              <a:ext uri="{FF2B5EF4-FFF2-40B4-BE49-F238E27FC236}">
                <a16:creationId xmlns:a16="http://schemas.microsoft.com/office/drawing/2014/main" id="{51A35284-3BB3-12FD-8E64-B64FAF675C48}"/>
              </a:ext>
            </a:extLst>
          </xdr:cNvPr>
          <xdr:cNvSpPr txBox="1"/>
        </xdr:nvSpPr>
        <xdr:spPr>
          <a:xfrm>
            <a:off x="2530700" y="64126004"/>
            <a:ext cx="981111" cy="6022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Meiryo UI" panose="020B0604030504040204" pitchFamily="50" charset="-128"/>
                <a:ea typeface="Meiryo UI" panose="020B0604030504040204" pitchFamily="50" charset="-128"/>
              </a:rPr>
              <a:t>セミナー講師</a:t>
            </a:r>
            <a:br>
              <a:rPr kumimoji="1" lang="en-US" altLang="ja-JP" sz="800">
                <a:latin typeface="Meiryo UI" panose="020B0604030504040204" pitchFamily="50" charset="-128"/>
                <a:ea typeface="Meiryo UI" panose="020B0604030504040204" pitchFamily="50" charset="-128"/>
              </a:rPr>
            </a:br>
            <a:r>
              <a:rPr kumimoji="1" lang="ja-JP" altLang="en-US" sz="800">
                <a:latin typeface="Meiryo UI" panose="020B0604030504040204" pitchFamily="50" charset="-128"/>
                <a:ea typeface="Meiryo UI" panose="020B0604030504040204" pitchFamily="50" charset="-128"/>
              </a:rPr>
              <a:t>大学教授／士業</a:t>
            </a:r>
          </a:p>
        </xdr:txBody>
      </xdr:sp>
      <xdr:sp macro="" textlink="">
        <xdr:nvSpPr>
          <xdr:cNvPr id="8" name="テキスト ボックス 7">
            <a:extLst>
              <a:ext uri="{FF2B5EF4-FFF2-40B4-BE49-F238E27FC236}">
                <a16:creationId xmlns:a16="http://schemas.microsoft.com/office/drawing/2014/main" id="{70966BEB-4A1F-8D5C-E292-420EC9293A76}"/>
              </a:ext>
            </a:extLst>
          </xdr:cNvPr>
          <xdr:cNvSpPr txBox="1"/>
        </xdr:nvSpPr>
        <xdr:spPr>
          <a:xfrm>
            <a:off x="2594709" y="67668200"/>
            <a:ext cx="975621" cy="4904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Meiryo UI" panose="020B0604030504040204" pitchFamily="50" charset="-128"/>
                <a:ea typeface="Meiryo UI" panose="020B0604030504040204" pitchFamily="50" charset="-128"/>
              </a:rPr>
              <a:t>株式会社</a:t>
            </a:r>
            <a:br>
              <a:rPr kumimoji="1" lang="en-US" altLang="ja-JP" sz="800">
                <a:latin typeface="Meiryo UI" panose="020B0604030504040204" pitchFamily="50" charset="-128"/>
                <a:ea typeface="Meiryo UI" panose="020B0604030504040204" pitchFamily="50" charset="-128"/>
              </a:rPr>
            </a:br>
            <a:r>
              <a:rPr kumimoji="1" lang="ja-JP" altLang="en-US" sz="800">
                <a:latin typeface="Meiryo UI" panose="020B0604030504040204" pitchFamily="50" charset="-128"/>
                <a:ea typeface="Meiryo UI" panose="020B0604030504040204" pitchFamily="50" charset="-128"/>
              </a:rPr>
              <a:t>東京総合フード</a:t>
            </a:r>
          </a:p>
        </xdr:txBody>
      </xdr:sp>
      <xdr:sp macro="" textlink="">
        <xdr:nvSpPr>
          <xdr:cNvPr id="9" name="テキスト ボックス 8">
            <a:extLst>
              <a:ext uri="{FF2B5EF4-FFF2-40B4-BE49-F238E27FC236}">
                <a16:creationId xmlns:a16="http://schemas.microsoft.com/office/drawing/2014/main" id="{9E6C2BA1-94CA-538A-B0A4-A4419C92597A}"/>
              </a:ext>
            </a:extLst>
          </xdr:cNvPr>
          <xdr:cNvSpPr txBox="1"/>
        </xdr:nvSpPr>
        <xdr:spPr>
          <a:xfrm>
            <a:off x="2127741" y="66871685"/>
            <a:ext cx="719014" cy="1361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Meiryo UI" panose="020B0604030504040204" pitchFamily="50" charset="-128"/>
                <a:ea typeface="Meiryo UI" panose="020B0604030504040204" pitchFamily="50" charset="-128"/>
              </a:rPr>
              <a:t>仕入先未定</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14E1F-4C32-41DC-9FCC-4CA00F119302}">
  <dimension ref="A1:Q297"/>
  <sheetViews>
    <sheetView tabSelected="1" view="pageBreakPreview" zoomScale="130" zoomScaleNormal="130" zoomScaleSheetLayoutView="130" workbookViewId="0">
      <selection activeCell="C202" sqref="C202"/>
    </sheetView>
  </sheetViews>
  <sheetFormatPr defaultColWidth="8.625" defaultRowHeight="15.75" x14ac:dyDescent="0.4"/>
  <cols>
    <col min="1" max="1" width="2.75" style="1" customWidth="1"/>
    <col min="2" max="4" width="3.125" style="1" customWidth="1"/>
    <col min="5" max="11" width="8.625" style="1" customWidth="1"/>
    <col min="12" max="12" width="8.625" style="2" customWidth="1"/>
    <col min="13" max="13" width="3.375" style="56" customWidth="1"/>
    <col min="14" max="14" width="12.25" style="2" customWidth="1"/>
    <col min="15" max="16384" width="8.625" style="1"/>
  </cols>
  <sheetData>
    <row r="1" spans="1:12" ht="18.600000000000001" customHeight="1" x14ac:dyDescent="0.4">
      <c r="A1" s="56"/>
      <c r="B1" s="56"/>
      <c r="C1" s="56"/>
      <c r="D1" s="56"/>
      <c r="E1" s="56"/>
      <c r="F1" s="56"/>
      <c r="G1" s="56"/>
      <c r="H1" s="56"/>
      <c r="I1" s="56"/>
      <c r="J1" s="56"/>
      <c r="K1" s="57"/>
      <c r="L1" s="58"/>
    </row>
    <row r="2" spans="1:12" ht="24" x14ac:dyDescent="0.4">
      <c r="A2" s="56"/>
      <c r="B2" s="488" t="s">
        <v>23</v>
      </c>
      <c r="C2" s="489"/>
      <c r="D2" s="489"/>
      <c r="E2" s="489"/>
      <c r="F2" s="489"/>
      <c r="G2" s="489"/>
      <c r="H2" s="489"/>
      <c r="I2" s="489"/>
      <c r="J2" s="489"/>
      <c r="K2" s="489"/>
      <c r="L2" s="489"/>
    </row>
    <row r="3" spans="1:12" ht="24" x14ac:dyDescent="0.4">
      <c r="A3" s="56"/>
      <c r="B3" s="59"/>
      <c r="C3" s="195"/>
      <c r="D3" s="195"/>
      <c r="E3" s="195"/>
      <c r="F3" s="195"/>
      <c r="G3" s="195"/>
      <c r="H3" s="195"/>
      <c r="I3" s="195"/>
      <c r="J3" s="195"/>
      <c r="K3" s="195"/>
      <c r="L3" s="195"/>
    </row>
    <row r="4" spans="1:12" ht="16.5" customHeight="1" thickBot="1" x14ac:dyDescent="0.45">
      <c r="A4" s="56"/>
      <c r="B4" s="60"/>
      <c r="C4" s="56"/>
      <c r="D4" s="56"/>
      <c r="E4" s="56"/>
      <c r="F4" s="56"/>
      <c r="G4" s="56"/>
      <c r="H4" s="56"/>
      <c r="I4" s="56"/>
      <c r="J4" s="56"/>
      <c r="K4" s="57"/>
      <c r="L4" s="58"/>
    </row>
    <row r="5" spans="1:12" ht="20.25" thickBot="1" x14ac:dyDescent="0.3">
      <c r="A5" s="56"/>
      <c r="B5" s="61" t="s">
        <v>62</v>
      </c>
      <c r="C5" s="56"/>
      <c r="D5" s="56"/>
      <c r="E5" s="56"/>
      <c r="F5" s="56"/>
      <c r="G5" s="56"/>
      <c r="H5" s="56"/>
      <c r="I5" s="56"/>
      <c r="J5" s="62" t="s">
        <v>150</v>
      </c>
      <c r="K5" s="490"/>
      <c r="L5" s="491"/>
    </row>
    <row r="6" spans="1:12" ht="12" customHeight="1" x14ac:dyDescent="0.15">
      <c r="A6" s="56"/>
      <c r="B6" s="492" t="s" ph="1">
        <v>41</v>
      </c>
      <c r="C6" s="493"/>
      <c r="D6" s="493"/>
      <c r="E6" s="493"/>
      <c r="F6" s="450"/>
      <c r="G6" s="450"/>
      <c r="H6" s="450"/>
      <c r="I6" s="450"/>
      <c r="J6" s="451"/>
      <c r="K6" s="452" t="s">
        <v>104</v>
      </c>
      <c r="L6" s="453"/>
    </row>
    <row r="7" spans="1:12" ht="36" customHeight="1" thickBot="1" x14ac:dyDescent="0.45">
      <c r="A7" s="56"/>
      <c r="B7" s="466" t="s">
        <v>151</v>
      </c>
      <c r="C7" s="467"/>
      <c r="D7" s="467"/>
      <c r="E7" s="467"/>
      <c r="F7" s="494"/>
      <c r="G7" s="494"/>
      <c r="H7" s="494"/>
      <c r="I7" s="494"/>
      <c r="J7" s="495"/>
      <c r="K7" s="496"/>
      <c r="L7" s="497"/>
    </row>
    <row r="8" spans="1:12" ht="12" customHeight="1" x14ac:dyDescent="0.4">
      <c r="A8" s="56"/>
      <c r="B8" s="498" t="s">
        <v>65</v>
      </c>
      <c r="C8" s="465"/>
      <c r="D8" s="465"/>
      <c r="E8" s="465"/>
      <c r="F8" s="63" t="s">
        <v>39</v>
      </c>
      <c r="G8" s="499"/>
      <c r="H8" s="499"/>
      <c r="I8" s="499"/>
      <c r="J8" s="500"/>
      <c r="K8" s="452" t="s">
        <v>42</v>
      </c>
      <c r="L8" s="472"/>
    </row>
    <row r="9" spans="1:12" ht="36" customHeight="1" thickBot="1" x14ac:dyDescent="0.45">
      <c r="A9" s="56"/>
      <c r="B9" s="466"/>
      <c r="C9" s="467"/>
      <c r="D9" s="467"/>
      <c r="E9" s="467"/>
      <c r="F9" s="501"/>
      <c r="G9" s="501"/>
      <c r="H9" s="501"/>
      <c r="I9" s="501"/>
      <c r="J9" s="502"/>
      <c r="K9" s="503"/>
      <c r="L9" s="504"/>
    </row>
    <row r="10" spans="1:12" ht="12" customHeight="1" x14ac:dyDescent="0.4">
      <c r="A10" s="56"/>
      <c r="B10" s="464" t="s">
        <v>152</v>
      </c>
      <c r="C10" s="465"/>
      <c r="D10" s="465"/>
      <c r="E10" s="465"/>
      <c r="F10" s="468"/>
      <c r="G10" s="468"/>
      <c r="H10" s="468"/>
      <c r="I10" s="468"/>
      <c r="J10" s="469"/>
      <c r="K10" s="452" t="s">
        <v>105</v>
      </c>
      <c r="L10" s="472"/>
    </row>
    <row r="11" spans="1:12" ht="36" customHeight="1" thickBot="1" x14ac:dyDescent="0.45">
      <c r="A11" s="56"/>
      <c r="B11" s="466"/>
      <c r="C11" s="467"/>
      <c r="D11" s="467"/>
      <c r="E11" s="467"/>
      <c r="F11" s="470"/>
      <c r="G11" s="470"/>
      <c r="H11" s="470"/>
      <c r="I11" s="470"/>
      <c r="J11" s="471"/>
      <c r="K11" s="473"/>
      <c r="L11" s="474"/>
    </row>
    <row r="12" spans="1:12" ht="12" customHeight="1" x14ac:dyDescent="0.4">
      <c r="A12" s="56"/>
      <c r="B12" s="448" t="s">
        <v>41</v>
      </c>
      <c r="C12" s="449"/>
      <c r="D12" s="449"/>
      <c r="E12" s="449"/>
      <c r="F12" s="450"/>
      <c r="G12" s="450"/>
      <c r="H12" s="450"/>
      <c r="I12" s="450"/>
      <c r="J12" s="451"/>
      <c r="K12" s="452" t="s">
        <v>84</v>
      </c>
      <c r="L12" s="453"/>
    </row>
    <row r="13" spans="1:12" ht="36" customHeight="1" thickBot="1" x14ac:dyDescent="0.45">
      <c r="A13" s="56"/>
      <c r="B13" s="454" t="s">
        <v>153</v>
      </c>
      <c r="C13" s="455"/>
      <c r="D13" s="455"/>
      <c r="E13" s="455"/>
      <c r="F13" s="458"/>
      <c r="G13" s="458"/>
      <c r="H13" s="458"/>
      <c r="I13" s="458"/>
      <c r="J13" s="459"/>
      <c r="K13" s="460"/>
      <c r="L13" s="461"/>
    </row>
    <row r="14" spans="1:12" ht="12" customHeight="1" thickBot="1" x14ac:dyDescent="0.45">
      <c r="A14" s="56"/>
      <c r="B14" s="456"/>
      <c r="C14" s="457"/>
      <c r="D14" s="457"/>
      <c r="E14" s="457"/>
      <c r="F14" s="64" t="s">
        <v>40</v>
      </c>
      <c r="G14" s="462"/>
      <c r="H14" s="462"/>
      <c r="I14" s="462"/>
      <c r="J14" s="463"/>
      <c r="K14" s="452" t="s">
        <v>79</v>
      </c>
      <c r="L14" s="453"/>
    </row>
    <row r="15" spans="1:12" ht="36" customHeight="1" thickBot="1" x14ac:dyDescent="0.45">
      <c r="A15" s="56"/>
      <c r="B15" s="475" t="s">
        <v>154</v>
      </c>
      <c r="C15" s="476"/>
      <c r="D15" s="476"/>
      <c r="E15" s="476"/>
      <c r="F15" s="477"/>
      <c r="G15" s="478"/>
      <c r="H15" s="478"/>
      <c r="I15" s="478"/>
      <c r="J15" s="479"/>
      <c r="K15" s="480"/>
      <c r="L15" s="481"/>
    </row>
    <row r="16" spans="1:12" x14ac:dyDescent="0.4">
      <c r="A16" s="56"/>
      <c r="B16" s="56"/>
      <c r="C16" s="56"/>
      <c r="D16" s="56"/>
      <c r="E16" s="56"/>
      <c r="F16" s="56"/>
      <c r="G16" s="56"/>
      <c r="H16" s="56"/>
      <c r="I16" s="56"/>
      <c r="J16" s="56"/>
      <c r="K16" s="56"/>
      <c r="L16" s="58"/>
    </row>
    <row r="17" spans="1:13" x14ac:dyDescent="0.4">
      <c r="A17" s="56"/>
      <c r="B17" s="56"/>
      <c r="C17" s="56"/>
      <c r="D17" s="56"/>
      <c r="E17" s="56"/>
      <c r="F17" s="56"/>
      <c r="G17" s="56"/>
      <c r="H17" s="56"/>
      <c r="I17" s="56"/>
      <c r="J17" s="56"/>
      <c r="K17" s="56"/>
      <c r="L17" s="58"/>
    </row>
    <row r="18" spans="1:13" ht="20.25" thickBot="1" x14ac:dyDescent="0.25">
      <c r="A18" s="56"/>
      <c r="B18" s="61" t="s">
        <v>147</v>
      </c>
      <c r="C18" s="56"/>
      <c r="D18" s="56"/>
      <c r="E18" s="56"/>
      <c r="F18" s="56"/>
      <c r="G18" s="56"/>
      <c r="H18" s="56"/>
      <c r="I18" s="56"/>
      <c r="J18" s="56"/>
      <c r="K18" s="56"/>
      <c r="L18" s="65" t="s">
        <v>124</v>
      </c>
    </row>
    <row r="19" spans="1:13" ht="15" customHeight="1" thickBot="1" x14ac:dyDescent="0.45">
      <c r="A19" s="56"/>
      <c r="B19" s="482" t="s">
        <v>19</v>
      </c>
      <c r="C19" s="483"/>
      <c r="D19" s="484"/>
      <c r="E19" s="485" t="s">
        <v>166</v>
      </c>
      <c r="F19" s="486"/>
      <c r="G19" s="486"/>
      <c r="H19" s="486"/>
      <c r="I19" s="486"/>
      <c r="J19" s="486"/>
      <c r="K19" s="486"/>
      <c r="L19" s="487"/>
    </row>
    <row r="20" spans="1:13" ht="288" customHeight="1" thickBot="1" x14ac:dyDescent="0.3">
      <c r="A20" s="56"/>
      <c r="B20" s="436" t="s">
        <v>66</v>
      </c>
      <c r="C20" s="437"/>
      <c r="D20" s="438"/>
      <c r="E20" s="439"/>
      <c r="F20" s="440"/>
      <c r="G20" s="440"/>
      <c r="H20" s="440"/>
      <c r="I20" s="440"/>
      <c r="J20" s="440"/>
      <c r="K20" s="440"/>
      <c r="L20" s="441"/>
      <c r="M20" s="194"/>
    </row>
    <row r="21" spans="1:13" s="2" customFormat="1" ht="13.5" customHeight="1" x14ac:dyDescent="0.25">
      <c r="A21" s="56"/>
      <c r="B21" s="66"/>
      <c r="C21" s="196"/>
      <c r="D21" s="197"/>
      <c r="E21" s="197"/>
      <c r="F21" s="67"/>
      <c r="G21" s="198"/>
      <c r="H21" s="198"/>
      <c r="I21" s="198"/>
      <c r="J21" s="198"/>
      <c r="K21" s="68" t="s">
        <v>85</v>
      </c>
      <c r="L21" s="69">
        <f>LEN(E20)</f>
        <v>0</v>
      </c>
      <c r="M21" s="194"/>
    </row>
    <row r="22" spans="1:13" s="2" customFormat="1" ht="19.350000000000001" customHeight="1" thickBot="1" x14ac:dyDescent="0.3">
      <c r="A22" s="56"/>
      <c r="B22" s="61" t="s">
        <v>148</v>
      </c>
      <c r="C22" s="197"/>
      <c r="D22" s="197"/>
      <c r="E22" s="197"/>
      <c r="F22" s="67"/>
      <c r="G22" s="198"/>
      <c r="H22" s="198"/>
      <c r="I22" s="198"/>
      <c r="J22" s="198"/>
      <c r="K22" s="198"/>
      <c r="L22" s="70"/>
      <c r="M22" s="194"/>
    </row>
    <row r="23" spans="1:13" s="2" customFormat="1" ht="128.44999999999999" customHeight="1" thickBot="1" x14ac:dyDescent="0.3">
      <c r="A23" s="56"/>
      <c r="B23" s="436" t="s">
        <v>109</v>
      </c>
      <c r="C23" s="444"/>
      <c r="D23" s="445"/>
      <c r="E23" s="439"/>
      <c r="F23" s="440"/>
      <c r="G23" s="440"/>
      <c r="H23" s="440"/>
      <c r="I23" s="440"/>
      <c r="J23" s="440"/>
      <c r="K23" s="440"/>
      <c r="L23" s="441"/>
      <c r="M23" s="194"/>
    </row>
    <row r="24" spans="1:13" s="2" customFormat="1" ht="12.75" customHeight="1" thickBot="1" x14ac:dyDescent="0.3">
      <c r="A24" s="56"/>
      <c r="B24" s="71"/>
      <c r="C24" s="197"/>
      <c r="D24" s="197"/>
      <c r="E24" s="197"/>
      <c r="F24" s="67"/>
      <c r="G24" s="198"/>
      <c r="H24" s="198"/>
      <c r="I24" s="198"/>
      <c r="J24" s="198"/>
      <c r="K24" s="68" t="s">
        <v>85</v>
      </c>
      <c r="L24" s="69">
        <f>LEN(E23)</f>
        <v>0</v>
      </c>
      <c r="M24" s="194"/>
    </row>
    <row r="25" spans="1:13" s="2" customFormat="1" ht="126.95" customHeight="1" thickBot="1" x14ac:dyDescent="0.3">
      <c r="A25" s="56"/>
      <c r="B25" s="436" t="s">
        <v>67</v>
      </c>
      <c r="C25" s="446"/>
      <c r="D25" s="447"/>
      <c r="E25" s="439"/>
      <c r="F25" s="440"/>
      <c r="G25" s="440"/>
      <c r="H25" s="440"/>
      <c r="I25" s="440"/>
      <c r="J25" s="440"/>
      <c r="K25" s="440"/>
      <c r="L25" s="441"/>
      <c r="M25" s="194"/>
    </row>
    <row r="26" spans="1:13" s="2" customFormat="1" ht="12.75" customHeight="1" thickBot="1" x14ac:dyDescent="0.3">
      <c r="A26" s="56"/>
      <c r="B26" s="71"/>
      <c r="C26" s="197"/>
      <c r="D26" s="197"/>
      <c r="E26" s="197"/>
      <c r="F26" s="67"/>
      <c r="G26" s="198"/>
      <c r="H26" s="198"/>
      <c r="I26" s="198"/>
      <c r="J26" s="198"/>
      <c r="K26" s="68" t="s">
        <v>85</v>
      </c>
      <c r="L26" s="69">
        <f>LEN(E25)</f>
        <v>0</v>
      </c>
      <c r="M26" s="194"/>
    </row>
    <row r="27" spans="1:13" s="2" customFormat="1" ht="239.45" customHeight="1" thickBot="1" x14ac:dyDescent="0.3">
      <c r="A27" s="56"/>
      <c r="B27" s="436" t="s">
        <v>68</v>
      </c>
      <c r="C27" s="437"/>
      <c r="D27" s="438"/>
      <c r="E27" s="439"/>
      <c r="F27" s="440"/>
      <c r="G27" s="440"/>
      <c r="H27" s="440"/>
      <c r="I27" s="440"/>
      <c r="J27" s="440"/>
      <c r="K27" s="440"/>
      <c r="L27" s="441"/>
      <c r="M27" s="194"/>
    </row>
    <row r="28" spans="1:13" s="2" customFormat="1" ht="12.75" customHeight="1" thickBot="1" x14ac:dyDescent="0.3">
      <c r="A28" s="56"/>
      <c r="B28" s="71"/>
      <c r="C28" s="197"/>
      <c r="D28" s="197"/>
      <c r="E28" s="197"/>
      <c r="F28" s="67"/>
      <c r="G28" s="198"/>
      <c r="H28" s="198"/>
      <c r="I28" s="198"/>
      <c r="J28" s="198"/>
      <c r="K28" s="68" t="s">
        <v>85</v>
      </c>
      <c r="L28" s="69">
        <f>LEN(E27)</f>
        <v>0</v>
      </c>
      <c r="M28" s="194"/>
    </row>
    <row r="29" spans="1:13" s="2" customFormat="1" ht="130.5" customHeight="1" thickBot="1" x14ac:dyDescent="0.3">
      <c r="A29" s="56"/>
      <c r="B29" s="436" t="s">
        <v>69</v>
      </c>
      <c r="C29" s="437"/>
      <c r="D29" s="438"/>
      <c r="E29" s="439"/>
      <c r="F29" s="440"/>
      <c r="G29" s="440"/>
      <c r="H29" s="440"/>
      <c r="I29" s="440"/>
      <c r="J29" s="440"/>
      <c r="K29" s="440"/>
      <c r="L29" s="441"/>
      <c r="M29" s="194"/>
    </row>
    <row r="30" spans="1:13" s="2" customFormat="1" ht="12.75" customHeight="1" x14ac:dyDescent="0.25">
      <c r="A30" s="56"/>
      <c r="B30" s="71"/>
      <c r="C30" s="197"/>
      <c r="D30" s="197"/>
      <c r="E30" s="197"/>
      <c r="F30" s="67"/>
      <c r="G30" s="198"/>
      <c r="H30" s="198"/>
      <c r="I30" s="198"/>
      <c r="J30" s="198"/>
      <c r="K30" s="68" t="s">
        <v>85</v>
      </c>
      <c r="L30" s="69">
        <f>LEN(E29)</f>
        <v>0</v>
      </c>
      <c r="M30" s="194"/>
    </row>
    <row r="31" spans="1:13" s="2" customFormat="1" ht="19.899999999999999" customHeight="1" thickBot="1" x14ac:dyDescent="0.3">
      <c r="A31" s="56"/>
      <c r="B31" s="61" t="s">
        <v>149</v>
      </c>
      <c r="C31" s="197"/>
      <c r="D31" s="197"/>
      <c r="E31" s="197"/>
      <c r="F31" s="67"/>
      <c r="G31" s="198"/>
      <c r="H31" s="198"/>
      <c r="I31" s="198"/>
      <c r="J31" s="198"/>
      <c r="K31" s="198"/>
      <c r="L31" s="70"/>
      <c r="M31" s="194"/>
    </row>
    <row r="32" spans="1:13" s="2" customFormat="1" ht="144" customHeight="1" thickBot="1" x14ac:dyDescent="0.3">
      <c r="A32" s="56"/>
      <c r="B32" s="436" t="s">
        <v>70</v>
      </c>
      <c r="C32" s="437"/>
      <c r="D32" s="442"/>
      <c r="E32" s="443"/>
      <c r="F32" s="440"/>
      <c r="G32" s="440"/>
      <c r="H32" s="440"/>
      <c r="I32" s="440"/>
      <c r="J32" s="440"/>
      <c r="K32" s="440"/>
      <c r="L32" s="441"/>
      <c r="M32" s="194"/>
    </row>
    <row r="33" spans="1:13" s="2" customFormat="1" ht="12.75" customHeight="1" thickBot="1" x14ac:dyDescent="0.3">
      <c r="A33" s="56"/>
      <c r="B33" s="71"/>
      <c r="C33" s="197"/>
      <c r="D33" s="197"/>
      <c r="E33" s="197"/>
      <c r="F33" s="67"/>
      <c r="G33" s="198"/>
      <c r="H33" s="198"/>
      <c r="I33" s="198"/>
      <c r="J33" s="198"/>
      <c r="K33" s="68" t="s">
        <v>85</v>
      </c>
      <c r="L33" s="69">
        <f>LEN(E32)</f>
        <v>0</v>
      </c>
      <c r="M33" s="194"/>
    </row>
    <row r="34" spans="1:13" s="2" customFormat="1" ht="143.44999999999999" customHeight="1" thickBot="1" x14ac:dyDescent="0.3">
      <c r="A34" s="56"/>
      <c r="B34" s="436" t="s">
        <v>108</v>
      </c>
      <c r="C34" s="437"/>
      <c r="D34" s="438"/>
      <c r="E34" s="439"/>
      <c r="F34" s="440"/>
      <c r="G34" s="440"/>
      <c r="H34" s="440"/>
      <c r="I34" s="440"/>
      <c r="J34" s="440"/>
      <c r="K34" s="440"/>
      <c r="L34" s="441"/>
      <c r="M34" s="194"/>
    </row>
    <row r="35" spans="1:13" s="2" customFormat="1" ht="12.75" customHeight="1" x14ac:dyDescent="0.2">
      <c r="A35" s="56"/>
      <c r="B35" s="56"/>
      <c r="C35" s="56"/>
      <c r="D35" s="56"/>
      <c r="E35" s="56"/>
      <c r="F35" s="56"/>
      <c r="G35" s="56"/>
      <c r="H35" s="56"/>
      <c r="I35" s="56"/>
      <c r="J35" s="56"/>
      <c r="K35" s="68" t="s">
        <v>85</v>
      </c>
      <c r="L35" s="69">
        <f>LEN(E34)</f>
        <v>0</v>
      </c>
      <c r="M35" s="56"/>
    </row>
    <row r="36" spans="1:13" s="2" customFormat="1" ht="18" customHeight="1" x14ac:dyDescent="0.2">
      <c r="A36" s="56"/>
      <c r="B36" s="56"/>
      <c r="C36" s="56"/>
      <c r="D36" s="56"/>
      <c r="E36" s="56"/>
      <c r="F36" s="56"/>
      <c r="G36" s="56"/>
      <c r="H36" s="56"/>
      <c r="I36" s="56"/>
      <c r="J36" s="56"/>
      <c r="K36" s="72"/>
      <c r="L36" s="70"/>
      <c r="M36" s="56"/>
    </row>
    <row r="37" spans="1:13" s="2" customFormat="1" ht="17.25" thickBot="1" x14ac:dyDescent="0.45">
      <c r="A37" s="56"/>
      <c r="B37" s="73" t="s">
        <v>63</v>
      </c>
      <c r="C37" s="56"/>
      <c r="D37" s="56"/>
      <c r="E37" s="56"/>
      <c r="F37" s="56"/>
      <c r="G37" s="56"/>
      <c r="H37" s="56"/>
      <c r="I37" s="56"/>
      <c r="J37" s="56"/>
      <c r="K37" s="56"/>
      <c r="L37" s="58"/>
      <c r="M37" s="56"/>
    </row>
    <row r="38" spans="1:13" s="2" customFormat="1" ht="13.35" customHeight="1" x14ac:dyDescent="0.4">
      <c r="A38" s="56"/>
      <c r="B38" s="424" t="s">
        <v>88</v>
      </c>
      <c r="C38" s="425"/>
      <c r="D38" s="425"/>
      <c r="E38" s="425"/>
      <c r="F38" s="425"/>
      <c r="G38" s="425"/>
      <c r="H38" s="433" t="s">
        <v>76</v>
      </c>
      <c r="I38" s="434"/>
      <c r="J38" s="435"/>
      <c r="K38" s="431" t="s">
        <v>128</v>
      </c>
      <c r="L38" s="432"/>
      <c r="M38" s="56"/>
    </row>
    <row r="39" spans="1:13" s="2" customFormat="1" ht="13.35" customHeight="1" x14ac:dyDescent="0.4">
      <c r="A39" s="56"/>
      <c r="B39" s="426"/>
      <c r="C39" s="427"/>
      <c r="D39" s="427"/>
      <c r="E39" s="427"/>
      <c r="F39" s="427"/>
      <c r="G39" s="427"/>
      <c r="H39" s="177" t="s">
        <v>172</v>
      </c>
      <c r="I39" s="74" t="s">
        <v>74</v>
      </c>
      <c r="J39" s="75" t="s">
        <v>75</v>
      </c>
      <c r="K39" s="76" t="s">
        <v>71</v>
      </c>
      <c r="L39" s="77" t="s">
        <v>72</v>
      </c>
      <c r="M39" s="56"/>
    </row>
    <row r="40" spans="1:13" s="2" customFormat="1" ht="18.600000000000001" customHeight="1" x14ac:dyDescent="0.25">
      <c r="A40" s="56"/>
      <c r="B40" s="78">
        <v>1</v>
      </c>
      <c r="C40" s="417"/>
      <c r="D40" s="418"/>
      <c r="E40" s="418"/>
      <c r="F40" s="418"/>
      <c r="G40" s="419"/>
      <c r="H40" s="178"/>
      <c r="I40" s="45"/>
      <c r="J40" s="46"/>
      <c r="K40" s="43">
        <v>0</v>
      </c>
      <c r="L40" s="44">
        <v>0</v>
      </c>
      <c r="M40" s="56"/>
    </row>
    <row r="41" spans="1:13" s="2" customFormat="1" ht="18.600000000000001" customHeight="1" x14ac:dyDescent="0.25">
      <c r="A41" s="56"/>
      <c r="B41" s="78">
        <v>2</v>
      </c>
      <c r="C41" s="417"/>
      <c r="D41" s="418"/>
      <c r="E41" s="418"/>
      <c r="F41" s="418"/>
      <c r="G41" s="419"/>
      <c r="H41" s="178"/>
      <c r="I41" s="45"/>
      <c r="J41" s="46"/>
      <c r="K41" s="43"/>
      <c r="L41" s="44"/>
      <c r="M41" s="56"/>
    </row>
    <row r="42" spans="1:13" s="2" customFormat="1" ht="18.600000000000001" customHeight="1" x14ac:dyDescent="0.25">
      <c r="A42" s="56"/>
      <c r="B42" s="78">
        <v>3</v>
      </c>
      <c r="C42" s="417"/>
      <c r="D42" s="418"/>
      <c r="E42" s="418"/>
      <c r="F42" s="418"/>
      <c r="G42" s="419"/>
      <c r="H42" s="178"/>
      <c r="I42" s="45"/>
      <c r="J42" s="46"/>
      <c r="K42" s="43"/>
      <c r="L42" s="44"/>
      <c r="M42" s="56"/>
    </row>
    <row r="43" spans="1:13" s="2" customFormat="1" ht="18.600000000000001" customHeight="1" x14ac:dyDescent="0.25">
      <c r="A43" s="56"/>
      <c r="B43" s="78">
        <v>4</v>
      </c>
      <c r="C43" s="417"/>
      <c r="D43" s="418"/>
      <c r="E43" s="418"/>
      <c r="F43" s="418"/>
      <c r="G43" s="419"/>
      <c r="H43" s="178"/>
      <c r="I43" s="45"/>
      <c r="J43" s="46"/>
      <c r="K43" s="43"/>
      <c r="L43" s="44"/>
      <c r="M43" s="56"/>
    </row>
    <row r="44" spans="1:13" ht="18.600000000000001" customHeight="1" x14ac:dyDescent="0.25">
      <c r="A44" s="56"/>
      <c r="B44" s="78">
        <v>5</v>
      </c>
      <c r="C44" s="417"/>
      <c r="D44" s="418"/>
      <c r="E44" s="418"/>
      <c r="F44" s="418"/>
      <c r="G44" s="419"/>
      <c r="H44" s="178"/>
      <c r="I44" s="45"/>
      <c r="J44" s="46"/>
      <c r="K44" s="43"/>
      <c r="L44" s="44"/>
    </row>
    <row r="45" spans="1:13" ht="18.600000000000001" customHeight="1" x14ac:dyDescent="0.2">
      <c r="A45" s="56"/>
      <c r="B45" s="78"/>
      <c r="C45" s="420" t="s">
        <v>133</v>
      </c>
      <c r="D45" s="420"/>
      <c r="E45" s="420"/>
      <c r="F45" s="420"/>
      <c r="G45" s="421"/>
      <c r="H45" s="178"/>
      <c r="I45" s="45"/>
      <c r="J45" s="46"/>
      <c r="K45" s="43"/>
      <c r="L45" s="44"/>
    </row>
    <row r="46" spans="1:13" ht="18.600000000000001" customHeight="1" thickBot="1" x14ac:dyDescent="0.25">
      <c r="A46" s="56"/>
      <c r="B46" s="422" t="s">
        <v>97</v>
      </c>
      <c r="C46" s="423"/>
      <c r="D46" s="423"/>
      <c r="E46" s="423"/>
      <c r="F46" s="423"/>
      <c r="G46" s="423"/>
      <c r="H46" s="179">
        <f>SUM(H40:H45)</f>
        <v>0</v>
      </c>
      <c r="I46" s="79">
        <f>SUM(I40:I45)</f>
        <v>0</v>
      </c>
      <c r="J46" s="80">
        <f>SUM(J40:J45)</f>
        <v>0</v>
      </c>
      <c r="K46" s="81"/>
      <c r="L46" s="82"/>
    </row>
    <row r="47" spans="1:13" ht="18.600000000000001" customHeight="1" thickBot="1" x14ac:dyDescent="0.45">
      <c r="A47" s="56"/>
      <c r="B47" s="56"/>
      <c r="C47" s="56"/>
      <c r="D47" s="56"/>
      <c r="E47" s="56"/>
      <c r="F47" s="56"/>
      <c r="G47" s="56"/>
      <c r="H47" s="83"/>
      <c r="I47" s="84"/>
      <c r="J47" s="84"/>
      <c r="K47" s="85"/>
      <c r="L47" s="58"/>
    </row>
    <row r="48" spans="1:13" ht="13.35" customHeight="1" x14ac:dyDescent="0.4">
      <c r="A48" s="56"/>
      <c r="B48" s="424" t="s">
        <v>87</v>
      </c>
      <c r="C48" s="425"/>
      <c r="D48" s="425"/>
      <c r="E48" s="425"/>
      <c r="F48" s="425"/>
      <c r="G48" s="425"/>
      <c r="H48" s="428" t="s">
        <v>77</v>
      </c>
      <c r="I48" s="429"/>
      <c r="J48" s="430"/>
      <c r="K48" s="431" t="s">
        <v>129</v>
      </c>
      <c r="L48" s="432"/>
    </row>
    <row r="49" spans="1:12" ht="13.35" customHeight="1" x14ac:dyDescent="0.4">
      <c r="A49" s="56"/>
      <c r="B49" s="426"/>
      <c r="C49" s="427"/>
      <c r="D49" s="427"/>
      <c r="E49" s="427"/>
      <c r="F49" s="427"/>
      <c r="G49" s="427"/>
      <c r="H49" s="177" t="s">
        <v>172</v>
      </c>
      <c r="I49" s="86" t="s">
        <v>74</v>
      </c>
      <c r="J49" s="87" t="s">
        <v>75</v>
      </c>
      <c r="K49" s="76" t="s">
        <v>71</v>
      </c>
      <c r="L49" s="77" t="s">
        <v>73</v>
      </c>
    </row>
    <row r="50" spans="1:12" ht="18" customHeight="1" x14ac:dyDescent="0.25">
      <c r="A50" s="56"/>
      <c r="B50" s="78">
        <v>1</v>
      </c>
      <c r="C50" s="417"/>
      <c r="D50" s="418"/>
      <c r="E50" s="418"/>
      <c r="F50" s="418"/>
      <c r="G50" s="419"/>
      <c r="H50" s="178"/>
      <c r="I50" s="41"/>
      <c r="J50" s="42"/>
      <c r="K50" s="43">
        <v>0</v>
      </c>
      <c r="L50" s="44">
        <v>0</v>
      </c>
    </row>
    <row r="51" spans="1:12" ht="18" customHeight="1" x14ac:dyDescent="0.25">
      <c r="A51" s="56"/>
      <c r="B51" s="78">
        <v>2</v>
      </c>
      <c r="C51" s="417"/>
      <c r="D51" s="418"/>
      <c r="E51" s="418"/>
      <c r="F51" s="418"/>
      <c r="G51" s="419"/>
      <c r="H51" s="178"/>
      <c r="I51" s="41"/>
      <c r="J51" s="42"/>
      <c r="K51" s="43"/>
      <c r="L51" s="44"/>
    </row>
    <row r="52" spans="1:12" ht="18" customHeight="1" x14ac:dyDescent="0.25">
      <c r="A52" s="56"/>
      <c r="B52" s="78">
        <v>3</v>
      </c>
      <c r="C52" s="417"/>
      <c r="D52" s="418"/>
      <c r="E52" s="418"/>
      <c r="F52" s="418"/>
      <c r="G52" s="419"/>
      <c r="H52" s="178"/>
      <c r="I52" s="41"/>
      <c r="J52" s="42"/>
      <c r="K52" s="43"/>
      <c r="L52" s="44"/>
    </row>
    <row r="53" spans="1:12" ht="18" customHeight="1" x14ac:dyDescent="0.25">
      <c r="A53" s="56"/>
      <c r="B53" s="78">
        <v>4</v>
      </c>
      <c r="C53" s="417"/>
      <c r="D53" s="418"/>
      <c r="E53" s="418"/>
      <c r="F53" s="418"/>
      <c r="G53" s="419"/>
      <c r="H53" s="178"/>
      <c r="I53" s="41"/>
      <c r="J53" s="42"/>
      <c r="K53" s="43"/>
      <c r="L53" s="44"/>
    </row>
    <row r="54" spans="1:12" ht="18" customHeight="1" x14ac:dyDescent="0.25">
      <c r="A54" s="56"/>
      <c r="B54" s="78">
        <v>5</v>
      </c>
      <c r="C54" s="417"/>
      <c r="D54" s="418"/>
      <c r="E54" s="418"/>
      <c r="F54" s="418"/>
      <c r="G54" s="419"/>
      <c r="H54" s="178"/>
      <c r="I54" s="41"/>
      <c r="J54" s="42"/>
      <c r="K54" s="43"/>
      <c r="L54" s="44"/>
    </row>
    <row r="55" spans="1:12" ht="18" customHeight="1" x14ac:dyDescent="0.2">
      <c r="A55" s="56"/>
      <c r="B55" s="78"/>
      <c r="C55" s="420" t="s">
        <v>133</v>
      </c>
      <c r="D55" s="420"/>
      <c r="E55" s="420"/>
      <c r="F55" s="420"/>
      <c r="G55" s="421"/>
      <c r="H55" s="178"/>
      <c r="I55" s="41"/>
      <c r="J55" s="42"/>
      <c r="K55" s="43"/>
      <c r="L55" s="44"/>
    </row>
    <row r="56" spans="1:12" ht="18" customHeight="1" thickBot="1" x14ac:dyDescent="0.25">
      <c r="A56" s="56"/>
      <c r="B56" s="422" t="s">
        <v>96</v>
      </c>
      <c r="C56" s="423"/>
      <c r="D56" s="423"/>
      <c r="E56" s="423"/>
      <c r="F56" s="423"/>
      <c r="G56" s="423"/>
      <c r="H56" s="179">
        <f>SUM(H50:H55)</f>
        <v>0</v>
      </c>
      <c r="I56" s="88">
        <f>SUM(I50:I55)</f>
        <v>0</v>
      </c>
      <c r="J56" s="89">
        <f>SUM(J50:J55)</f>
        <v>0</v>
      </c>
      <c r="K56" s="81"/>
      <c r="L56" s="82"/>
    </row>
    <row r="57" spans="1:12" ht="15" customHeight="1" x14ac:dyDescent="0.4">
      <c r="A57" s="56"/>
      <c r="B57" s="56"/>
      <c r="C57" s="85"/>
      <c r="D57" s="85"/>
      <c r="E57" s="85"/>
      <c r="F57" s="56"/>
      <c r="G57" s="56"/>
      <c r="H57" s="56"/>
      <c r="I57" s="56"/>
      <c r="J57" s="56"/>
      <c r="K57" s="56"/>
      <c r="L57" s="58"/>
    </row>
    <row r="58" spans="1:12" ht="20.25" thickBot="1" x14ac:dyDescent="0.25">
      <c r="A58" s="56"/>
      <c r="B58" s="61" t="s">
        <v>64</v>
      </c>
      <c r="C58" s="56"/>
      <c r="D58" s="56"/>
      <c r="E58" s="56"/>
      <c r="F58" s="56"/>
      <c r="G58" s="56"/>
      <c r="H58" s="56"/>
      <c r="I58" s="56"/>
      <c r="J58" s="56"/>
      <c r="K58" s="56"/>
      <c r="L58" s="90" t="s">
        <v>13</v>
      </c>
    </row>
    <row r="59" spans="1:12" ht="33.75" customHeight="1" x14ac:dyDescent="0.4">
      <c r="A59" s="56"/>
      <c r="B59" s="537" t="s">
        <v>78</v>
      </c>
      <c r="C59" s="526"/>
      <c r="D59" s="526"/>
      <c r="E59" s="526"/>
      <c r="F59" s="526"/>
      <c r="G59" s="538"/>
      <c r="H59" s="526" t="s">
        <v>167</v>
      </c>
      <c r="I59" s="527"/>
      <c r="J59" s="527"/>
      <c r="K59" s="527"/>
      <c r="L59" s="528"/>
    </row>
    <row r="60" spans="1:12" ht="17.649999999999999" customHeight="1" x14ac:dyDescent="0.25">
      <c r="A60" s="56"/>
      <c r="B60" s="404" t="s">
        <v>80</v>
      </c>
      <c r="C60" s="405"/>
      <c r="D60" s="405"/>
      <c r="E60" s="398"/>
      <c r="F60" s="398"/>
      <c r="G60" s="218"/>
      <c r="H60" s="529" t="s">
        <v>161</v>
      </c>
      <c r="I60" s="532" t="s">
        <v>170</v>
      </c>
      <c r="J60" s="533"/>
      <c r="K60" s="533"/>
      <c r="L60" s="40"/>
    </row>
    <row r="61" spans="1:12" ht="17.649999999999999" customHeight="1" x14ac:dyDescent="0.2">
      <c r="A61" s="56"/>
      <c r="B61" s="406"/>
      <c r="C61" s="407"/>
      <c r="D61" s="407"/>
      <c r="E61" s="398"/>
      <c r="F61" s="398"/>
      <c r="G61" s="42"/>
      <c r="H61" s="530"/>
      <c r="I61" s="393"/>
      <c r="J61" s="394"/>
      <c r="K61" s="394"/>
      <c r="L61" s="38"/>
    </row>
    <row r="62" spans="1:12" ht="17.649999999999999" customHeight="1" x14ac:dyDescent="0.2">
      <c r="A62" s="56"/>
      <c r="B62" s="406"/>
      <c r="C62" s="407"/>
      <c r="D62" s="407"/>
      <c r="E62" s="398"/>
      <c r="F62" s="398"/>
      <c r="G62" s="42"/>
      <c r="H62" s="530"/>
      <c r="I62" s="393"/>
      <c r="J62" s="394"/>
      <c r="K62" s="394"/>
      <c r="L62" s="38"/>
    </row>
    <row r="63" spans="1:12" ht="17.649999999999999" customHeight="1" x14ac:dyDescent="0.2">
      <c r="A63" s="56"/>
      <c r="B63" s="406"/>
      <c r="C63" s="407"/>
      <c r="D63" s="407"/>
      <c r="E63" s="398"/>
      <c r="F63" s="398"/>
      <c r="G63" s="42"/>
      <c r="H63" s="530"/>
      <c r="I63" s="393"/>
      <c r="J63" s="394"/>
      <c r="K63" s="394"/>
      <c r="L63" s="38"/>
    </row>
    <row r="64" spans="1:12" ht="17.649999999999999" customHeight="1" x14ac:dyDescent="0.2">
      <c r="A64" s="56"/>
      <c r="B64" s="406"/>
      <c r="C64" s="407"/>
      <c r="D64" s="407"/>
      <c r="E64" s="398"/>
      <c r="F64" s="398"/>
      <c r="G64" s="42"/>
      <c r="H64" s="530"/>
      <c r="I64" s="393"/>
      <c r="J64" s="394"/>
      <c r="K64" s="394"/>
      <c r="L64" s="38"/>
    </row>
    <row r="65" spans="1:15" ht="17.649999999999999" customHeight="1" x14ac:dyDescent="0.2">
      <c r="A65" s="56"/>
      <c r="B65" s="406"/>
      <c r="C65" s="407"/>
      <c r="D65" s="407"/>
      <c r="E65" s="398"/>
      <c r="F65" s="398"/>
      <c r="G65" s="42"/>
      <c r="H65" s="530"/>
      <c r="I65" s="393"/>
      <c r="J65" s="394"/>
      <c r="K65" s="394"/>
      <c r="L65" s="38"/>
    </row>
    <row r="66" spans="1:15" ht="17.649999999999999" customHeight="1" x14ac:dyDescent="0.2">
      <c r="A66" s="56"/>
      <c r="B66" s="406"/>
      <c r="C66" s="407"/>
      <c r="D66" s="407"/>
      <c r="E66" s="398"/>
      <c r="F66" s="398"/>
      <c r="G66" s="42"/>
      <c r="H66" s="530"/>
      <c r="I66" s="393"/>
      <c r="J66" s="394"/>
      <c r="K66" s="394"/>
      <c r="L66" s="38"/>
    </row>
    <row r="67" spans="1:15" ht="17.649999999999999" customHeight="1" x14ac:dyDescent="0.25">
      <c r="A67" s="56"/>
      <c r="B67" s="406"/>
      <c r="C67" s="407"/>
      <c r="D67" s="407"/>
      <c r="E67" s="398"/>
      <c r="F67" s="398"/>
      <c r="G67" s="42"/>
      <c r="H67" s="530"/>
      <c r="I67" s="399" t="s">
        <v>125</v>
      </c>
      <c r="J67" s="400"/>
      <c r="K67" s="400"/>
      <c r="L67" s="38"/>
    </row>
    <row r="68" spans="1:15" ht="17.649999999999999" customHeight="1" thickBot="1" x14ac:dyDescent="0.25">
      <c r="A68" s="56"/>
      <c r="B68" s="408"/>
      <c r="C68" s="409"/>
      <c r="D68" s="409"/>
      <c r="E68" s="91" t="s">
        <v>94</v>
      </c>
      <c r="F68" s="91"/>
      <c r="G68" s="219">
        <f>SUM(G60:G67)</f>
        <v>0</v>
      </c>
      <c r="H68" s="531"/>
      <c r="I68" s="534" t="s">
        <v>99</v>
      </c>
      <c r="J68" s="535"/>
      <c r="K68" s="536"/>
      <c r="L68" s="92">
        <f>SUM(L60:L67)</f>
        <v>0</v>
      </c>
    </row>
    <row r="69" spans="1:15" ht="17.649999999999999" customHeight="1" x14ac:dyDescent="0.2">
      <c r="A69" s="56"/>
      <c r="B69" s="410" t="s">
        <v>81</v>
      </c>
      <c r="C69" s="411"/>
      <c r="D69" s="411"/>
      <c r="E69" s="414"/>
      <c r="F69" s="414"/>
      <c r="G69" s="220"/>
      <c r="H69" s="395" t="s">
        <v>126</v>
      </c>
      <c r="I69" s="391" t="s">
        <v>168</v>
      </c>
      <c r="J69" s="392"/>
      <c r="K69" s="392"/>
      <c r="L69" s="39"/>
    </row>
    <row r="70" spans="1:15" ht="17.649999999999999" customHeight="1" x14ac:dyDescent="0.2">
      <c r="A70" s="56"/>
      <c r="B70" s="406"/>
      <c r="C70" s="407"/>
      <c r="D70" s="407"/>
      <c r="E70" s="415"/>
      <c r="F70" s="416"/>
      <c r="G70" s="42"/>
      <c r="H70" s="396"/>
      <c r="I70" s="393"/>
      <c r="J70" s="394"/>
      <c r="K70" s="394"/>
      <c r="L70" s="38"/>
    </row>
    <row r="71" spans="1:15" ht="17.649999999999999" customHeight="1" x14ac:dyDescent="0.2">
      <c r="A71" s="56"/>
      <c r="B71" s="406"/>
      <c r="C71" s="407"/>
      <c r="D71" s="407"/>
      <c r="E71" s="415"/>
      <c r="F71" s="416"/>
      <c r="G71" s="42"/>
      <c r="H71" s="396"/>
      <c r="I71" s="393"/>
      <c r="J71" s="394"/>
      <c r="K71" s="394"/>
      <c r="L71" s="38"/>
    </row>
    <row r="72" spans="1:15" ht="17.649999999999999" customHeight="1" x14ac:dyDescent="0.2">
      <c r="A72" s="56"/>
      <c r="B72" s="406"/>
      <c r="C72" s="407"/>
      <c r="D72" s="407"/>
      <c r="E72" s="398"/>
      <c r="F72" s="398"/>
      <c r="G72" s="42"/>
      <c r="H72" s="396"/>
      <c r="I72" s="393"/>
      <c r="J72" s="394"/>
      <c r="K72" s="394"/>
      <c r="L72" s="38"/>
    </row>
    <row r="73" spans="1:15" ht="17.649999999999999" customHeight="1" x14ac:dyDescent="0.2">
      <c r="A73" s="56"/>
      <c r="B73" s="406"/>
      <c r="C73" s="407"/>
      <c r="D73" s="407"/>
      <c r="E73" s="398"/>
      <c r="F73" s="398"/>
      <c r="G73" s="42"/>
      <c r="H73" s="396"/>
      <c r="I73" s="393"/>
      <c r="J73" s="394"/>
      <c r="K73" s="394"/>
      <c r="L73" s="38"/>
    </row>
    <row r="74" spans="1:15" ht="17.649999999999999" customHeight="1" x14ac:dyDescent="0.2">
      <c r="A74" s="56"/>
      <c r="B74" s="406"/>
      <c r="C74" s="407"/>
      <c r="D74" s="407"/>
      <c r="E74" s="398"/>
      <c r="F74" s="398"/>
      <c r="G74" s="42"/>
      <c r="H74" s="396"/>
      <c r="I74" s="393"/>
      <c r="J74" s="394"/>
      <c r="K74" s="394"/>
      <c r="L74" s="38"/>
    </row>
    <row r="75" spans="1:15" ht="17.649999999999999" customHeight="1" x14ac:dyDescent="0.2">
      <c r="A75" s="56"/>
      <c r="B75" s="406"/>
      <c r="C75" s="407"/>
      <c r="D75" s="407"/>
      <c r="E75" s="398"/>
      <c r="F75" s="398"/>
      <c r="G75" s="42"/>
      <c r="H75" s="396"/>
      <c r="I75" s="393"/>
      <c r="J75" s="394"/>
      <c r="K75" s="394"/>
      <c r="L75" s="38"/>
    </row>
    <row r="76" spans="1:15" ht="17.649999999999999" customHeight="1" x14ac:dyDescent="0.25">
      <c r="A76" s="56"/>
      <c r="B76" s="406"/>
      <c r="C76" s="407"/>
      <c r="D76" s="407"/>
      <c r="E76" s="398"/>
      <c r="F76" s="398"/>
      <c r="G76" s="42"/>
      <c r="H76" s="396"/>
      <c r="I76" s="399" t="s">
        <v>127</v>
      </c>
      <c r="J76" s="400"/>
      <c r="K76" s="400"/>
      <c r="L76" s="38"/>
      <c r="O76" s="2"/>
    </row>
    <row r="77" spans="1:15" ht="17.649999999999999" customHeight="1" thickBot="1" x14ac:dyDescent="0.25">
      <c r="A77" s="56"/>
      <c r="B77" s="412"/>
      <c r="C77" s="413"/>
      <c r="D77" s="413"/>
      <c r="E77" s="221" t="s">
        <v>95</v>
      </c>
      <c r="F77" s="221"/>
      <c r="G77" s="222">
        <f>SUM(G69:G76)</f>
        <v>0</v>
      </c>
      <c r="H77" s="397"/>
      <c r="I77" s="401" t="s">
        <v>100</v>
      </c>
      <c r="J77" s="402"/>
      <c r="K77" s="403"/>
      <c r="L77" s="223">
        <f>SUM(L69:L76)</f>
        <v>0</v>
      </c>
    </row>
    <row r="78" spans="1:15" ht="17.649999999999999" customHeight="1" thickTop="1" thickBot="1" x14ac:dyDescent="0.3">
      <c r="A78" s="56"/>
      <c r="B78" s="369" t="s">
        <v>130</v>
      </c>
      <c r="C78" s="370"/>
      <c r="D78" s="370"/>
      <c r="E78" s="371"/>
      <c r="F78" s="225"/>
      <c r="G78" s="226">
        <f>SUM(G68,G77)</f>
        <v>0</v>
      </c>
      <c r="H78" s="355" t="s">
        <v>169</v>
      </c>
      <c r="I78" s="356"/>
      <c r="J78" s="357"/>
      <c r="K78" s="225"/>
      <c r="L78" s="227">
        <f>SUM(L68,L77)</f>
        <v>0</v>
      </c>
    </row>
    <row r="79" spans="1:15" ht="17.649999999999999" customHeight="1" x14ac:dyDescent="0.4">
      <c r="A79" s="56"/>
      <c r="B79" s="56"/>
      <c r="C79" s="56"/>
      <c r="D79" s="56"/>
      <c r="E79" s="56"/>
      <c r="F79" s="56"/>
      <c r="G79" s="56"/>
      <c r="H79" s="58"/>
      <c r="I79" s="56"/>
      <c r="J79" s="56"/>
      <c r="K79" s="56"/>
      <c r="L79" s="224"/>
    </row>
    <row r="80" spans="1:15" ht="17.649999999999999" customHeight="1" thickBot="1" x14ac:dyDescent="0.45">
      <c r="A80" s="56"/>
      <c r="B80" s="56"/>
      <c r="C80" s="56"/>
      <c r="D80" s="56"/>
      <c r="E80" s="56"/>
      <c r="F80" s="56"/>
      <c r="G80" s="56"/>
      <c r="H80" s="199"/>
      <c r="I80" s="56"/>
      <c r="J80" s="56"/>
      <c r="K80" s="56"/>
      <c r="L80" s="224"/>
    </row>
    <row r="81" spans="1:17" ht="17.25" customHeight="1" x14ac:dyDescent="0.4">
      <c r="A81" s="56"/>
      <c r="B81" s="372" t="s">
        <v>131</v>
      </c>
      <c r="C81" s="373"/>
      <c r="D81" s="373"/>
      <c r="E81" s="373"/>
      <c r="F81" s="373"/>
      <c r="G81" s="373"/>
      <c r="H81" s="373"/>
      <c r="I81" s="373"/>
      <c r="J81" s="373"/>
      <c r="K81" s="373"/>
      <c r="L81" s="374"/>
    </row>
    <row r="82" spans="1:17" ht="17.25" customHeight="1" thickBot="1" x14ac:dyDescent="0.45">
      <c r="A82" s="56"/>
      <c r="B82" s="375" t="str">
        <f>IF(G78=L78,"OK","NG")</f>
        <v>OK</v>
      </c>
      <c r="C82" s="376"/>
      <c r="D82" s="376"/>
      <c r="E82" s="376"/>
      <c r="F82" s="376"/>
      <c r="G82" s="376"/>
      <c r="H82" s="376"/>
      <c r="I82" s="376"/>
      <c r="J82" s="376"/>
      <c r="K82" s="376"/>
      <c r="L82" s="377"/>
    </row>
    <row r="83" spans="1:17" ht="17.25" customHeight="1" x14ac:dyDescent="0.4">
      <c r="A83" s="228"/>
      <c r="B83" s="233"/>
      <c r="C83" s="233"/>
      <c r="D83" s="233"/>
      <c r="E83" s="233"/>
      <c r="F83" s="234"/>
      <c r="G83" s="234"/>
      <c r="H83" s="234"/>
      <c r="I83" s="234"/>
      <c r="J83" s="235"/>
      <c r="K83" s="235"/>
      <c r="L83" s="235"/>
      <c r="M83" s="228"/>
    </row>
    <row r="84" spans="1:17" ht="17.25" customHeight="1" thickBot="1" x14ac:dyDescent="0.45">
      <c r="A84" s="228"/>
      <c r="B84" s="233"/>
      <c r="C84" s="233"/>
      <c r="D84" s="233"/>
      <c r="E84" s="233"/>
      <c r="F84" s="234"/>
      <c r="G84" s="234"/>
      <c r="H84" s="234"/>
      <c r="I84" s="234"/>
      <c r="J84" s="232"/>
      <c r="K84" s="232"/>
      <c r="L84" s="232"/>
      <c r="M84" s="228"/>
    </row>
    <row r="85" spans="1:17" ht="17.25" customHeight="1" x14ac:dyDescent="0.4">
      <c r="A85" s="228"/>
      <c r="B85" s="382" t="s">
        <v>173</v>
      </c>
      <c r="C85" s="379"/>
      <c r="D85" s="379"/>
      <c r="E85" s="379"/>
      <c r="F85" s="379"/>
      <c r="G85" s="378" t="s">
        <v>177</v>
      </c>
      <c r="H85" s="379"/>
      <c r="I85" s="379"/>
      <c r="J85" s="388" t="s">
        <v>178</v>
      </c>
      <c r="K85" s="385"/>
      <c r="L85" s="508"/>
      <c r="M85" s="232"/>
      <c r="N85" s="230"/>
      <c r="O85" s="2"/>
    </row>
    <row r="86" spans="1:17" ht="17.25" customHeight="1" thickBot="1" x14ac:dyDescent="0.45">
      <c r="A86" s="228"/>
      <c r="B86" s="383">
        <f>G77</f>
        <v>0</v>
      </c>
      <c r="C86" s="381"/>
      <c r="D86" s="381"/>
      <c r="E86" s="381"/>
      <c r="F86" s="381"/>
      <c r="G86" s="380">
        <f>SUM(G98:G109)-G99</f>
        <v>0</v>
      </c>
      <c r="H86" s="381"/>
      <c r="I86" s="381"/>
      <c r="J86" s="505" t="str">
        <f>IFERROR(B86/G86, "　")</f>
        <v>　</v>
      </c>
      <c r="K86" s="506"/>
      <c r="L86" s="507"/>
      <c r="N86" s="230"/>
      <c r="O86" s="2"/>
    </row>
    <row r="87" spans="1:17" ht="20.65" customHeight="1" x14ac:dyDescent="0.4">
      <c r="A87" s="56"/>
      <c r="B87" s="231" t="s">
        <v>175</v>
      </c>
      <c r="C87" s="56"/>
      <c r="D87" s="56"/>
      <c r="E87" s="56"/>
      <c r="F87" s="56"/>
      <c r="G87" s="56"/>
      <c r="H87" s="56"/>
      <c r="I87" s="56"/>
      <c r="J87" s="56"/>
      <c r="K87" s="56"/>
      <c r="L87" s="232"/>
      <c r="M87" s="232"/>
      <c r="N87" s="58"/>
      <c r="O87" s="2"/>
    </row>
    <row r="88" spans="1:17" ht="21" customHeight="1" thickBot="1" x14ac:dyDescent="0.45">
      <c r="A88" s="56"/>
      <c r="B88" s="56"/>
      <c r="C88" s="56"/>
      <c r="D88" s="56"/>
      <c r="E88" s="56"/>
      <c r="F88" s="56"/>
      <c r="G88" s="56"/>
      <c r="H88" s="56"/>
      <c r="I88" s="56"/>
      <c r="J88" s="56"/>
      <c r="K88" s="56"/>
      <c r="L88" s="232"/>
    </row>
    <row r="89" spans="1:17" ht="21" customHeight="1" x14ac:dyDescent="0.4">
      <c r="A89" s="56"/>
      <c r="B89" s="384" t="s">
        <v>174</v>
      </c>
      <c r="C89" s="385"/>
      <c r="D89" s="385"/>
      <c r="E89" s="385"/>
      <c r="F89" s="385"/>
      <c r="G89" s="388" t="s">
        <v>162</v>
      </c>
      <c r="H89" s="385"/>
      <c r="I89" s="385"/>
      <c r="J89" s="388" t="s">
        <v>163</v>
      </c>
      <c r="K89" s="385"/>
      <c r="L89" s="508"/>
      <c r="M89" s="217"/>
      <c r="N89" s="1"/>
      <c r="O89" s="229"/>
      <c r="P89" s="56"/>
      <c r="Q89" s="2"/>
    </row>
    <row r="90" spans="1:17" ht="21" customHeight="1" thickBot="1" x14ac:dyDescent="0.45">
      <c r="A90" s="56"/>
      <c r="B90" s="386">
        <f>G78</f>
        <v>0</v>
      </c>
      <c r="C90" s="387"/>
      <c r="D90" s="387"/>
      <c r="E90" s="387"/>
      <c r="F90" s="387"/>
      <c r="G90" s="389">
        <f>L68</f>
        <v>0</v>
      </c>
      <c r="H90" s="390"/>
      <c r="I90" s="390"/>
      <c r="J90" s="505" t="str">
        <f>IFERROR(B90/G90, "　")</f>
        <v>　</v>
      </c>
      <c r="K90" s="506"/>
      <c r="L90" s="507"/>
      <c r="M90" s="217"/>
      <c r="N90" s="1"/>
      <c r="O90" s="229"/>
      <c r="P90" s="56"/>
      <c r="Q90" s="2"/>
    </row>
    <row r="91" spans="1:17" ht="24" customHeight="1" x14ac:dyDescent="0.4">
      <c r="A91" s="56"/>
      <c r="B91" s="231" t="s">
        <v>176</v>
      </c>
      <c r="C91" s="56"/>
      <c r="D91" s="56"/>
      <c r="E91" s="56"/>
      <c r="F91" s="56"/>
      <c r="G91" s="56"/>
      <c r="H91" s="56"/>
      <c r="I91" s="56"/>
      <c r="J91" s="56"/>
      <c r="K91" s="56"/>
      <c r="L91" s="232"/>
    </row>
    <row r="92" spans="1:17" ht="24" customHeight="1" x14ac:dyDescent="0.4">
      <c r="A92" s="56"/>
      <c r="B92" s="56"/>
      <c r="C92" s="56"/>
      <c r="D92" s="56"/>
      <c r="E92" s="56"/>
      <c r="F92" s="56"/>
      <c r="G92" s="56"/>
      <c r="H92" s="56"/>
      <c r="I92" s="56"/>
      <c r="J92" s="56"/>
      <c r="K92" s="56"/>
      <c r="L92" s="232"/>
    </row>
    <row r="93" spans="1:17" ht="21" customHeight="1" x14ac:dyDescent="0.4">
      <c r="A93" s="56"/>
      <c r="B93" s="56"/>
      <c r="C93" s="56"/>
      <c r="D93" s="56"/>
      <c r="E93" s="56"/>
      <c r="F93" s="56"/>
      <c r="G93" s="56"/>
      <c r="H93" s="56"/>
      <c r="I93" s="56"/>
      <c r="J93" s="56"/>
      <c r="K93" s="56"/>
      <c r="L93" s="232"/>
      <c r="M93" s="58"/>
      <c r="N93" s="1"/>
    </row>
    <row r="94" spans="1:17" ht="21" customHeight="1" x14ac:dyDescent="0.4">
      <c r="A94" s="56"/>
      <c r="B94" s="56"/>
      <c r="C94" s="56"/>
      <c r="D94" s="56"/>
      <c r="E94" s="56"/>
      <c r="F94" s="56"/>
      <c r="G94" s="56"/>
      <c r="H94" s="56"/>
      <c r="I94" s="56"/>
      <c r="J94" s="56"/>
      <c r="K94" s="56"/>
      <c r="L94" s="232"/>
      <c r="M94" s="58"/>
      <c r="N94" s="1"/>
    </row>
    <row r="95" spans="1:17" ht="24" customHeight="1" thickBot="1" x14ac:dyDescent="0.25">
      <c r="A95" s="56"/>
      <c r="B95" s="61" t="s">
        <v>83</v>
      </c>
      <c r="C95" s="56"/>
      <c r="D95" s="56"/>
      <c r="E95" s="56"/>
      <c r="F95" s="56"/>
      <c r="G95" s="56"/>
      <c r="H95" s="56"/>
      <c r="I95" s="56"/>
      <c r="J95" s="56"/>
      <c r="K95" s="56"/>
      <c r="L95" s="90" t="s">
        <v>13</v>
      </c>
    </row>
    <row r="96" spans="1:17" ht="24" customHeight="1" x14ac:dyDescent="0.25">
      <c r="A96" s="56"/>
      <c r="B96" s="358" ph="1"/>
      <c r="C96" s="359"/>
      <c r="D96" s="359"/>
      <c r="E96" s="360"/>
      <c r="F96" s="94" t="s">
        <v>165</v>
      </c>
      <c r="G96" s="167" t="s">
        <v>171</v>
      </c>
      <c r="H96" s="176" t="s">
        <v>25</v>
      </c>
      <c r="I96" s="361" t="s">
        <v>82</v>
      </c>
      <c r="J96" s="361"/>
      <c r="K96" s="361"/>
      <c r="L96" s="362"/>
    </row>
    <row r="97" spans="1:12" ht="214.35" customHeight="1" x14ac:dyDescent="0.4">
      <c r="A97" s="56"/>
      <c r="B97" s="363" t="s">
        <v>98</v>
      </c>
      <c r="C97" s="364"/>
      <c r="D97" s="364"/>
      <c r="E97" s="365"/>
      <c r="F97" s="37"/>
      <c r="G97" s="95">
        <f>H46</f>
        <v>0</v>
      </c>
      <c r="H97" s="193">
        <f>I46</f>
        <v>0</v>
      </c>
      <c r="I97" s="366"/>
      <c r="J97" s="367"/>
      <c r="K97" s="367"/>
      <c r="L97" s="368"/>
    </row>
    <row r="98" spans="1:12" ht="98.1" customHeight="1" x14ac:dyDescent="0.4">
      <c r="A98" s="56"/>
      <c r="B98" s="343" t="s">
        <v>132</v>
      </c>
      <c r="C98" s="344"/>
      <c r="D98" s="344"/>
      <c r="E98" s="345"/>
      <c r="F98" s="36"/>
      <c r="G98" s="96">
        <f>H56</f>
        <v>0</v>
      </c>
      <c r="H98" s="180">
        <f>I56</f>
        <v>0</v>
      </c>
      <c r="I98" s="346"/>
      <c r="J98" s="347"/>
      <c r="K98" s="347"/>
      <c r="L98" s="348"/>
    </row>
    <row r="99" spans="1:12" ht="21.6" customHeight="1" x14ac:dyDescent="0.2">
      <c r="A99" s="56"/>
      <c r="B99" s="349" t="s">
        <v>12</v>
      </c>
      <c r="C99" s="352" t="s">
        <v>159</v>
      </c>
      <c r="D99" s="353"/>
      <c r="E99" s="354"/>
      <c r="F99" s="30"/>
      <c r="G99" s="31"/>
      <c r="H99" s="181"/>
      <c r="I99" s="523"/>
      <c r="J99" s="524"/>
      <c r="K99" s="524"/>
      <c r="L99" s="525"/>
    </row>
    <row r="100" spans="1:12" ht="21.6" customHeight="1" x14ac:dyDescent="0.2">
      <c r="A100" s="56"/>
      <c r="B100" s="349"/>
      <c r="C100" s="331" t="s">
        <v>116</v>
      </c>
      <c r="D100" s="332"/>
      <c r="E100" s="333"/>
      <c r="F100" s="32"/>
      <c r="G100" s="33"/>
      <c r="H100" s="182"/>
      <c r="I100" s="520"/>
      <c r="J100" s="521"/>
      <c r="K100" s="521"/>
      <c r="L100" s="522"/>
    </row>
    <row r="101" spans="1:12" ht="21.6" customHeight="1" x14ac:dyDescent="0.2">
      <c r="A101" s="56"/>
      <c r="B101" s="350"/>
      <c r="C101" s="331" t="s">
        <v>117</v>
      </c>
      <c r="D101" s="332"/>
      <c r="E101" s="333"/>
      <c r="F101" s="34"/>
      <c r="G101" s="35"/>
      <c r="H101" s="182"/>
      <c r="I101" s="315"/>
      <c r="J101" s="316"/>
      <c r="K101" s="316"/>
      <c r="L101" s="317"/>
    </row>
    <row r="102" spans="1:12" ht="21.6" customHeight="1" x14ac:dyDescent="0.2">
      <c r="A102" s="56"/>
      <c r="B102" s="350"/>
      <c r="C102" s="331" t="s">
        <v>134</v>
      </c>
      <c r="D102" s="332"/>
      <c r="E102" s="333"/>
      <c r="F102" s="34"/>
      <c r="G102" s="35"/>
      <c r="H102" s="182"/>
      <c r="I102" s="315"/>
      <c r="J102" s="316"/>
      <c r="K102" s="316"/>
      <c r="L102" s="317"/>
    </row>
    <row r="103" spans="1:12" ht="21.6" customHeight="1" x14ac:dyDescent="0.2">
      <c r="A103" s="56"/>
      <c r="B103" s="350"/>
      <c r="C103" s="331" t="s">
        <v>118</v>
      </c>
      <c r="D103" s="332"/>
      <c r="E103" s="333"/>
      <c r="F103" s="34"/>
      <c r="G103" s="35"/>
      <c r="H103" s="182"/>
      <c r="I103" s="315"/>
      <c r="J103" s="316"/>
      <c r="K103" s="316"/>
      <c r="L103" s="317"/>
    </row>
    <row r="104" spans="1:12" ht="21.6" customHeight="1" x14ac:dyDescent="0.2">
      <c r="A104" s="56"/>
      <c r="B104" s="350"/>
      <c r="C104" s="331" t="s">
        <v>119</v>
      </c>
      <c r="D104" s="332"/>
      <c r="E104" s="333"/>
      <c r="F104" s="34"/>
      <c r="G104" s="35"/>
      <c r="H104" s="182"/>
      <c r="I104" s="315"/>
      <c r="J104" s="316"/>
      <c r="K104" s="316"/>
      <c r="L104" s="317"/>
    </row>
    <row r="105" spans="1:12" ht="21.6" customHeight="1" x14ac:dyDescent="0.2">
      <c r="A105" s="56"/>
      <c r="B105" s="350"/>
      <c r="C105" s="331" t="s">
        <v>120</v>
      </c>
      <c r="D105" s="332"/>
      <c r="E105" s="333"/>
      <c r="F105" s="34"/>
      <c r="G105" s="35"/>
      <c r="H105" s="182"/>
      <c r="I105" s="315"/>
      <c r="J105" s="316"/>
      <c r="K105" s="316"/>
      <c r="L105" s="317"/>
    </row>
    <row r="106" spans="1:12" ht="21.6" customHeight="1" x14ac:dyDescent="0.2">
      <c r="A106" s="56"/>
      <c r="B106" s="350"/>
      <c r="C106" s="331" t="s">
        <v>7</v>
      </c>
      <c r="D106" s="332"/>
      <c r="E106" s="333"/>
      <c r="F106" s="34"/>
      <c r="G106" s="35"/>
      <c r="H106" s="182"/>
      <c r="I106" s="315"/>
      <c r="J106" s="316"/>
      <c r="K106" s="316"/>
      <c r="L106" s="317"/>
    </row>
    <row r="107" spans="1:12" ht="21.6" customHeight="1" x14ac:dyDescent="0.2">
      <c r="A107" s="56"/>
      <c r="B107" s="350"/>
      <c r="C107" s="331" t="s">
        <v>121</v>
      </c>
      <c r="D107" s="332"/>
      <c r="E107" s="333"/>
      <c r="F107" s="34"/>
      <c r="G107" s="35"/>
      <c r="H107" s="182"/>
      <c r="I107" s="315"/>
      <c r="J107" s="316"/>
      <c r="K107" s="316"/>
      <c r="L107" s="317"/>
    </row>
    <row r="108" spans="1:12" ht="21.6" customHeight="1" x14ac:dyDescent="0.2">
      <c r="A108" s="56"/>
      <c r="B108" s="350"/>
      <c r="C108" s="331" t="s">
        <v>89</v>
      </c>
      <c r="D108" s="332"/>
      <c r="E108" s="333"/>
      <c r="F108" s="34"/>
      <c r="G108" s="35"/>
      <c r="H108" s="182"/>
      <c r="I108" s="315"/>
      <c r="J108" s="316"/>
      <c r="K108" s="316"/>
      <c r="L108" s="317"/>
    </row>
    <row r="109" spans="1:12" ht="21.6" customHeight="1" x14ac:dyDescent="0.2">
      <c r="A109" s="56"/>
      <c r="B109" s="350"/>
      <c r="C109" s="331" t="s">
        <v>123</v>
      </c>
      <c r="D109" s="332"/>
      <c r="E109" s="333"/>
      <c r="F109" s="34"/>
      <c r="G109" s="35"/>
      <c r="H109" s="182"/>
      <c r="I109" s="315"/>
      <c r="J109" s="316"/>
      <c r="K109" s="316"/>
      <c r="L109" s="317"/>
    </row>
    <row r="110" spans="1:12" ht="21.6" customHeight="1" x14ac:dyDescent="0.2">
      <c r="A110" s="56"/>
      <c r="B110" s="350"/>
      <c r="C110" s="331" t="s">
        <v>155</v>
      </c>
      <c r="D110" s="332"/>
      <c r="E110" s="333"/>
      <c r="F110" s="34"/>
      <c r="G110" s="35"/>
      <c r="H110" s="182"/>
      <c r="I110" s="315"/>
      <c r="J110" s="316"/>
      <c r="K110" s="316"/>
      <c r="L110" s="317"/>
    </row>
    <row r="111" spans="1:12" ht="21.6" customHeight="1" x14ac:dyDescent="0.2">
      <c r="A111" s="56"/>
      <c r="B111" s="350"/>
      <c r="C111" s="331" t="s">
        <v>122</v>
      </c>
      <c r="D111" s="332"/>
      <c r="E111" s="333"/>
      <c r="F111" s="245"/>
      <c r="G111" s="246"/>
      <c r="H111" s="247"/>
      <c r="I111" s="334"/>
      <c r="J111" s="335"/>
      <c r="K111" s="335"/>
      <c r="L111" s="336"/>
    </row>
    <row r="112" spans="1:12" ht="21.6" customHeight="1" thickBot="1" x14ac:dyDescent="0.25">
      <c r="A112" s="56"/>
      <c r="B112" s="351"/>
      <c r="C112" s="337" t="s">
        <v>101</v>
      </c>
      <c r="D112" s="338"/>
      <c r="E112" s="339"/>
      <c r="F112" s="98">
        <f>SUM(F99:F111)</f>
        <v>0</v>
      </c>
      <c r="G112" s="97">
        <f>SUM(G99:G111)</f>
        <v>0</v>
      </c>
      <c r="H112" s="183">
        <f>SUM(H99:H111)</f>
        <v>0</v>
      </c>
      <c r="I112" s="340"/>
      <c r="J112" s="341"/>
      <c r="K112" s="341"/>
      <c r="L112" s="342"/>
    </row>
    <row r="113" spans="1:13" ht="21.6" customHeight="1" thickTop="1" thickBot="1" x14ac:dyDescent="0.25">
      <c r="A113" s="56"/>
      <c r="B113" s="320" t="s">
        <v>102</v>
      </c>
      <c r="C113" s="321"/>
      <c r="D113" s="321"/>
      <c r="E113" s="321"/>
      <c r="F113" s="99">
        <f>F98+F112</f>
        <v>0</v>
      </c>
      <c r="G113" s="100">
        <f>G98+G112</f>
        <v>0</v>
      </c>
      <c r="H113" s="174">
        <f>H98+H112</f>
        <v>0</v>
      </c>
      <c r="I113" s="322"/>
      <c r="J113" s="323"/>
      <c r="K113" s="323"/>
      <c r="L113" s="324"/>
    </row>
    <row r="114" spans="1:13" ht="21.6" customHeight="1" thickTop="1" thickBot="1" x14ac:dyDescent="0.25">
      <c r="A114" s="56"/>
      <c r="B114" s="325" t="s">
        <v>103</v>
      </c>
      <c r="C114" s="326"/>
      <c r="D114" s="326"/>
      <c r="E114" s="327"/>
      <c r="F114" s="101">
        <f>F97-F113</f>
        <v>0</v>
      </c>
      <c r="G114" s="102">
        <f>G97-G113</f>
        <v>0</v>
      </c>
      <c r="H114" s="175">
        <f>H97-H113</f>
        <v>0</v>
      </c>
      <c r="I114" s="328"/>
      <c r="J114" s="329"/>
      <c r="K114" s="329"/>
      <c r="L114" s="330"/>
    </row>
    <row r="115" spans="1:13" x14ac:dyDescent="0.4">
      <c r="A115" s="56"/>
      <c r="B115" s="56"/>
      <c r="C115" s="56"/>
      <c r="D115" s="56"/>
      <c r="E115" s="56"/>
      <c r="F115" s="56"/>
      <c r="G115" s="56"/>
      <c r="H115" s="56"/>
      <c r="I115" s="56"/>
      <c r="J115" s="56"/>
      <c r="K115" s="56"/>
      <c r="L115" s="58"/>
    </row>
    <row r="116" spans="1:13" ht="17.25" thickBot="1" x14ac:dyDescent="0.45">
      <c r="A116" s="56"/>
      <c r="B116" s="103" t="s">
        <v>111</v>
      </c>
      <c r="C116" s="104"/>
      <c r="D116" s="104"/>
      <c r="E116" s="104"/>
      <c r="F116" s="105"/>
      <c r="G116" s="106"/>
      <c r="H116" s="106"/>
      <c r="I116" s="106"/>
      <c r="J116" s="106"/>
      <c r="K116" s="106"/>
      <c r="L116" s="107" t="s">
        <v>13</v>
      </c>
    </row>
    <row r="117" spans="1:13" ht="27" customHeight="1" x14ac:dyDescent="0.25">
      <c r="A117" s="56"/>
      <c r="B117" s="286"/>
      <c r="C117" s="287"/>
      <c r="D117" s="287"/>
      <c r="E117" s="287"/>
      <c r="F117" s="108" t="s">
        <v>164</v>
      </c>
      <c r="G117" s="167" t="s">
        <v>171</v>
      </c>
      <c r="H117" s="184" t="s">
        <v>33</v>
      </c>
      <c r="I117" s="109" t="s">
        <v>34</v>
      </c>
      <c r="J117" s="109" t="s">
        <v>35</v>
      </c>
      <c r="K117" s="109" t="s">
        <v>36</v>
      </c>
      <c r="L117" s="110" t="s">
        <v>32</v>
      </c>
    </row>
    <row r="118" spans="1:13" s="7" customFormat="1" ht="27" customHeight="1" x14ac:dyDescent="0.2">
      <c r="A118" s="111"/>
      <c r="B118" s="288"/>
      <c r="C118" s="318"/>
      <c r="D118" s="318"/>
      <c r="E118" s="319"/>
      <c r="F118" s="241">
        <f>EDATE(G118,-1)</f>
        <v>46082</v>
      </c>
      <c r="G118" s="242">
        <v>46113</v>
      </c>
      <c r="H118" s="243">
        <f>EDATE(G118,1)</f>
        <v>46143</v>
      </c>
      <c r="I118" s="239">
        <f>EDATE(H118,1)</f>
        <v>46174</v>
      </c>
      <c r="J118" s="239">
        <f>EDATE(I118,1)</f>
        <v>46204</v>
      </c>
      <c r="K118" s="239">
        <f>EDATE(J118,1)</f>
        <v>46235</v>
      </c>
      <c r="L118" s="244">
        <f>EDATE(K118,1)</f>
        <v>46266</v>
      </c>
      <c r="M118" s="111"/>
    </row>
    <row r="119" spans="1:13" ht="23.65" customHeight="1" x14ac:dyDescent="0.2">
      <c r="A119" s="56"/>
      <c r="B119" s="255" t="s">
        <v>0</v>
      </c>
      <c r="C119" s="256"/>
      <c r="D119" s="256"/>
      <c r="E119" s="256"/>
      <c r="F119" s="112">
        <f>F97</f>
        <v>0</v>
      </c>
      <c r="G119" s="113">
        <f>G97</f>
        <v>0</v>
      </c>
      <c r="H119" s="185"/>
      <c r="I119" s="47"/>
      <c r="J119" s="47"/>
      <c r="K119" s="47"/>
      <c r="L119" s="29"/>
    </row>
    <row r="120" spans="1:13" x14ac:dyDescent="0.2">
      <c r="A120" s="56"/>
      <c r="B120" s="257" t="s">
        <v>18</v>
      </c>
      <c r="C120" s="258"/>
      <c r="D120" s="258"/>
      <c r="E120" s="258"/>
      <c r="F120" s="28"/>
      <c r="G120" s="114">
        <f t="shared" ref="G120:L120" si="0">F148</f>
        <v>0</v>
      </c>
      <c r="H120" s="186">
        <f>G148</f>
        <v>0</v>
      </c>
      <c r="I120" s="115">
        <f t="shared" si="0"/>
        <v>0</v>
      </c>
      <c r="J120" s="115">
        <f t="shared" si="0"/>
        <v>0</v>
      </c>
      <c r="K120" s="115">
        <f t="shared" si="0"/>
        <v>0</v>
      </c>
      <c r="L120" s="116">
        <f t="shared" si="0"/>
        <v>0</v>
      </c>
    </row>
    <row r="121" spans="1:13" ht="18.75" customHeight="1" x14ac:dyDescent="0.2">
      <c r="A121" s="56"/>
      <c r="B121" s="305" t="s">
        <v>1</v>
      </c>
      <c r="C121" s="307" t="s">
        <v>2</v>
      </c>
      <c r="D121" s="310" t="s">
        <v>15</v>
      </c>
      <c r="E121" s="117" t="s">
        <v>113</v>
      </c>
      <c r="F121" s="48"/>
      <c r="G121" s="20">
        <v>0</v>
      </c>
      <c r="H121" s="187"/>
      <c r="I121" s="48"/>
      <c r="J121" s="48"/>
      <c r="K121" s="48"/>
      <c r="L121" s="21"/>
    </row>
    <row r="122" spans="1:13" ht="18" customHeight="1" x14ac:dyDescent="0.2">
      <c r="A122" s="56"/>
      <c r="B122" s="306"/>
      <c r="C122" s="308"/>
      <c r="D122" s="311"/>
      <c r="E122" s="118" t="s">
        <v>114</v>
      </c>
      <c r="F122" s="49"/>
      <c r="G122" s="27">
        <v>0</v>
      </c>
      <c r="H122" s="173"/>
      <c r="I122" s="49"/>
      <c r="J122" s="49"/>
      <c r="K122" s="49"/>
      <c r="L122" s="26"/>
    </row>
    <row r="123" spans="1:13" ht="18" customHeight="1" x14ac:dyDescent="0.2">
      <c r="A123" s="56"/>
      <c r="B123" s="306"/>
      <c r="C123" s="309"/>
      <c r="D123" s="252" t="s">
        <v>16</v>
      </c>
      <c r="E123" s="254"/>
      <c r="F123" s="120">
        <f t="shared" ref="F123:L123" si="1">SUM(F121:F122)</f>
        <v>0</v>
      </c>
      <c r="G123" s="119">
        <f t="shared" si="1"/>
        <v>0</v>
      </c>
      <c r="H123" s="172">
        <f t="shared" si="1"/>
        <v>0</v>
      </c>
      <c r="I123" s="120">
        <f t="shared" si="1"/>
        <v>0</v>
      </c>
      <c r="J123" s="120">
        <f t="shared" si="1"/>
        <v>0</v>
      </c>
      <c r="K123" s="120">
        <f t="shared" si="1"/>
        <v>0</v>
      </c>
      <c r="L123" s="121">
        <f t="shared" si="1"/>
        <v>0</v>
      </c>
    </row>
    <row r="124" spans="1:13" x14ac:dyDescent="0.2">
      <c r="A124" s="56"/>
      <c r="B124" s="306"/>
      <c r="C124" s="309" t="s">
        <v>3</v>
      </c>
      <c r="D124" s="271" t="s">
        <v>135</v>
      </c>
      <c r="E124" s="122" t="s">
        <v>4</v>
      </c>
      <c r="F124" s="48"/>
      <c r="G124" s="20">
        <v>0</v>
      </c>
      <c r="H124" s="187"/>
      <c r="I124" s="48"/>
      <c r="J124" s="48"/>
      <c r="K124" s="48"/>
      <c r="L124" s="21"/>
    </row>
    <row r="125" spans="1:13" x14ac:dyDescent="0.2">
      <c r="A125" s="56"/>
      <c r="B125" s="306"/>
      <c r="C125" s="309"/>
      <c r="D125" s="313"/>
      <c r="E125" s="123" t="s">
        <v>115</v>
      </c>
      <c r="F125" s="51"/>
      <c r="G125" s="22">
        <v>0</v>
      </c>
      <c r="H125" s="173"/>
      <c r="I125" s="51"/>
      <c r="J125" s="51"/>
      <c r="K125" s="51"/>
      <c r="L125" s="26"/>
    </row>
    <row r="126" spans="1:13" x14ac:dyDescent="0.2">
      <c r="A126" s="56"/>
      <c r="B126" s="306"/>
      <c r="C126" s="312"/>
      <c r="D126" s="273" t="s">
        <v>136</v>
      </c>
      <c r="E126" s="274"/>
      <c r="F126" s="120">
        <f t="shared" ref="F126:L126" si="2">SUM(F124:F125)</f>
        <v>0</v>
      </c>
      <c r="G126" s="119">
        <f t="shared" si="2"/>
        <v>0</v>
      </c>
      <c r="H126" s="172">
        <f t="shared" si="2"/>
        <v>0</v>
      </c>
      <c r="I126" s="124">
        <f t="shared" si="2"/>
        <v>0</v>
      </c>
      <c r="J126" s="125">
        <f t="shared" si="2"/>
        <v>0</v>
      </c>
      <c r="K126" s="124">
        <f t="shared" si="2"/>
        <v>0</v>
      </c>
      <c r="L126" s="121">
        <f t="shared" si="2"/>
        <v>0</v>
      </c>
    </row>
    <row r="127" spans="1:13" x14ac:dyDescent="0.2">
      <c r="A127" s="56"/>
      <c r="B127" s="306"/>
      <c r="C127" s="312"/>
      <c r="D127" s="307" t="s">
        <v>12</v>
      </c>
      <c r="E127" s="126" t="s">
        <v>158</v>
      </c>
      <c r="F127" s="48"/>
      <c r="G127" s="127">
        <f t="shared" ref="G127:G137" si="3">G99</f>
        <v>0</v>
      </c>
      <c r="H127" s="187"/>
      <c r="I127" s="48"/>
      <c r="J127" s="48"/>
      <c r="K127" s="48"/>
      <c r="L127" s="21"/>
    </row>
    <row r="128" spans="1:13" x14ac:dyDescent="0.2">
      <c r="A128" s="56"/>
      <c r="B128" s="306"/>
      <c r="C128" s="312"/>
      <c r="D128" s="308"/>
      <c r="E128" s="128" t="s">
        <v>116</v>
      </c>
      <c r="F128" s="24"/>
      <c r="G128" s="129">
        <f t="shared" si="3"/>
        <v>0</v>
      </c>
      <c r="H128" s="169"/>
      <c r="I128" s="24"/>
      <c r="J128" s="24"/>
      <c r="K128" s="24"/>
      <c r="L128" s="25"/>
    </row>
    <row r="129" spans="1:12" x14ac:dyDescent="0.2">
      <c r="A129" s="56"/>
      <c r="B129" s="306"/>
      <c r="C129" s="312"/>
      <c r="D129" s="308"/>
      <c r="E129" s="130" t="s">
        <v>117</v>
      </c>
      <c r="F129" s="50"/>
      <c r="G129" s="131">
        <f t="shared" si="3"/>
        <v>0</v>
      </c>
      <c r="H129" s="169"/>
      <c r="I129" s="50"/>
      <c r="J129" s="50"/>
      <c r="K129" s="50"/>
      <c r="L129" s="25"/>
    </row>
    <row r="130" spans="1:12" x14ac:dyDescent="0.2">
      <c r="A130" s="56"/>
      <c r="B130" s="306"/>
      <c r="C130" s="312"/>
      <c r="D130" s="308"/>
      <c r="E130" s="130" t="s">
        <v>21</v>
      </c>
      <c r="F130" s="50"/>
      <c r="G130" s="131">
        <f t="shared" si="3"/>
        <v>0</v>
      </c>
      <c r="H130" s="169"/>
      <c r="I130" s="50"/>
      <c r="J130" s="50"/>
      <c r="K130" s="50"/>
      <c r="L130" s="25"/>
    </row>
    <row r="131" spans="1:12" x14ac:dyDescent="0.2">
      <c r="A131" s="56"/>
      <c r="B131" s="306"/>
      <c r="C131" s="312"/>
      <c r="D131" s="308"/>
      <c r="E131" s="130" t="s">
        <v>118</v>
      </c>
      <c r="F131" s="50"/>
      <c r="G131" s="131">
        <f t="shared" si="3"/>
        <v>0</v>
      </c>
      <c r="H131" s="169"/>
      <c r="I131" s="50"/>
      <c r="J131" s="50"/>
      <c r="K131" s="50"/>
      <c r="L131" s="25"/>
    </row>
    <row r="132" spans="1:12" x14ac:dyDescent="0.2">
      <c r="A132" s="56"/>
      <c r="B132" s="306"/>
      <c r="C132" s="312"/>
      <c r="D132" s="308"/>
      <c r="E132" s="130" t="s">
        <v>119</v>
      </c>
      <c r="F132" s="50"/>
      <c r="G132" s="131">
        <f t="shared" si="3"/>
        <v>0</v>
      </c>
      <c r="H132" s="169"/>
      <c r="I132" s="50"/>
      <c r="J132" s="50"/>
      <c r="K132" s="50"/>
      <c r="L132" s="25"/>
    </row>
    <row r="133" spans="1:12" x14ac:dyDescent="0.2">
      <c r="A133" s="56"/>
      <c r="B133" s="306"/>
      <c r="C133" s="312"/>
      <c r="D133" s="308"/>
      <c r="E133" s="130" t="s">
        <v>120</v>
      </c>
      <c r="F133" s="50"/>
      <c r="G133" s="131">
        <f t="shared" si="3"/>
        <v>0</v>
      </c>
      <c r="H133" s="169"/>
      <c r="I133" s="50"/>
      <c r="J133" s="50"/>
      <c r="K133" s="50"/>
      <c r="L133" s="25"/>
    </row>
    <row r="134" spans="1:12" x14ac:dyDescent="0.2">
      <c r="A134" s="56"/>
      <c r="B134" s="306"/>
      <c r="C134" s="312"/>
      <c r="D134" s="308"/>
      <c r="E134" s="130" t="s">
        <v>7</v>
      </c>
      <c r="F134" s="50"/>
      <c r="G134" s="131">
        <f t="shared" si="3"/>
        <v>0</v>
      </c>
      <c r="H134" s="169"/>
      <c r="I134" s="50"/>
      <c r="J134" s="50"/>
      <c r="K134" s="50"/>
      <c r="L134" s="25"/>
    </row>
    <row r="135" spans="1:12" x14ac:dyDescent="0.2">
      <c r="A135" s="56"/>
      <c r="B135" s="306"/>
      <c r="C135" s="312"/>
      <c r="D135" s="308"/>
      <c r="E135" s="130" t="s">
        <v>121</v>
      </c>
      <c r="F135" s="50"/>
      <c r="G135" s="131">
        <f t="shared" si="3"/>
        <v>0</v>
      </c>
      <c r="H135" s="169"/>
      <c r="I135" s="50"/>
      <c r="J135" s="50"/>
      <c r="K135" s="50"/>
      <c r="L135" s="25"/>
    </row>
    <row r="136" spans="1:12" x14ac:dyDescent="0.2">
      <c r="A136" s="56"/>
      <c r="B136" s="306"/>
      <c r="C136" s="312"/>
      <c r="D136" s="308"/>
      <c r="E136" s="130" t="s">
        <v>89</v>
      </c>
      <c r="F136" s="50"/>
      <c r="G136" s="131">
        <f t="shared" si="3"/>
        <v>0</v>
      </c>
      <c r="H136" s="169"/>
      <c r="I136" s="50"/>
      <c r="J136" s="50"/>
      <c r="K136" s="50"/>
      <c r="L136" s="25"/>
    </row>
    <row r="137" spans="1:12" x14ac:dyDescent="0.2">
      <c r="A137" s="56"/>
      <c r="B137" s="306"/>
      <c r="C137" s="312"/>
      <c r="D137" s="308"/>
      <c r="E137" s="130" t="s">
        <v>123</v>
      </c>
      <c r="F137" s="50"/>
      <c r="G137" s="131">
        <f t="shared" si="3"/>
        <v>0</v>
      </c>
      <c r="H137" s="169"/>
      <c r="I137" s="50"/>
      <c r="J137" s="50"/>
      <c r="K137" s="50"/>
      <c r="L137" s="25"/>
    </row>
    <row r="138" spans="1:12" ht="18" customHeight="1" x14ac:dyDescent="0.2">
      <c r="A138" s="56"/>
      <c r="B138" s="306"/>
      <c r="C138" s="312"/>
      <c r="D138" s="309"/>
      <c r="E138" s="132" t="s">
        <v>122</v>
      </c>
      <c r="F138" s="236"/>
      <c r="G138" s="168"/>
      <c r="H138" s="237"/>
      <c r="I138" s="236"/>
      <c r="J138" s="236"/>
      <c r="K138" s="236"/>
      <c r="L138" s="238"/>
    </row>
    <row r="139" spans="1:12" ht="18" customHeight="1" x14ac:dyDescent="0.2">
      <c r="A139" s="56"/>
      <c r="B139" s="306"/>
      <c r="C139" s="312"/>
      <c r="D139" s="252" t="s">
        <v>92</v>
      </c>
      <c r="E139" s="314"/>
      <c r="F139" s="120">
        <f t="shared" ref="F139:L139" si="4">SUM(F127:F138)</f>
        <v>0</v>
      </c>
      <c r="G139" s="119">
        <f t="shared" si="4"/>
        <v>0</v>
      </c>
      <c r="H139" s="172">
        <f t="shared" si="4"/>
        <v>0</v>
      </c>
      <c r="I139" s="120">
        <f t="shared" si="4"/>
        <v>0</v>
      </c>
      <c r="J139" s="120">
        <f t="shared" si="4"/>
        <v>0</v>
      </c>
      <c r="K139" s="120">
        <f t="shared" si="4"/>
        <v>0</v>
      </c>
      <c r="L139" s="121">
        <f t="shared" si="4"/>
        <v>0</v>
      </c>
    </row>
    <row r="140" spans="1:12" x14ac:dyDescent="0.2">
      <c r="A140" s="56"/>
      <c r="B140" s="306"/>
      <c r="C140" s="312"/>
      <c r="D140" s="252" t="s">
        <v>93</v>
      </c>
      <c r="E140" s="254"/>
      <c r="F140" s="134">
        <f t="shared" ref="F140:L140" si="5">SUM(F126+F139)</f>
        <v>0</v>
      </c>
      <c r="G140" s="133">
        <f t="shared" si="5"/>
        <v>0</v>
      </c>
      <c r="H140" s="172">
        <f t="shared" si="5"/>
        <v>0</v>
      </c>
      <c r="I140" s="134">
        <f t="shared" si="5"/>
        <v>0</v>
      </c>
      <c r="J140" s="134">
        <f t="shared" si="5"/>
        <v>0</v>
      </c>
      <c r="K140" s="134">
        <f t="shared" si="5"/>
        <v>0</v>
      </c>
      <c r="L140" s="135">
        <f t="shared" si="5"/>
        <v>0</v>
      </c>
    </row>
    <row r="141" spans="1:12" x14ac:dyDescent="0.2">
      <c r="A141" s="56"/>
      <c r="B141" s="306"/>
      <c r="C141" s="252" t="s">
        <v>8</v>
      </c>
      <c r="D141" s="304"/>
      <c r="E141" s="254"/>
      <c r="F141" s="134">
        <f t="shared" ref="F141:L141" si="6">F123-F140</f>
        <v>0</v>
      </c>
      <c r="G141" s="133">
        <f t="shared" si="6"/>
        <v>0</v>
      </c>
      <c r="H141" s="172">
        <f t="shared" si="6"/>
        <v>0</v>
      </c>
      <c r="I141" s="134">
        <f t="shared" si="6"/>
        <v>0</v>
      </c>
      <c r="J141" s="134">
        <f t="shared" si="6"/>
        <v>0</v>
      </c>
      <c r="K141" s="134">
        <f t="shared" si="6"/>
        <v>0</v>
      </c>
      <c r="L141" s="135">
        <f t="shared" si="6"/>
        <v>0</v>
      </c>
    </row>
    <row r="142" spans="1:12" ht="18" customHeight="1" x14ac:dyDescent="0.2">
      <c r="A142" s="56"/>
      <c r="B142" s="291" t="s">
        <v>14</v>
      </c>
      <c r="C142" s="299" t="s">
        <v>9</v>
      </c>
      <c r="D142" s="294"/>
      <c r="E142" s="295"/>
      <c r="F142" s="48"/>
      <c r="G142" s="20"/>
      <c r="H142" s="187"/>
      <c r="I142" s="48"/>
      <c r="J142" s="48"/>
      <c r="K142" s="48"/>
      <c r="L142" s="21"/>
    </row>
    <row r="143" spans="1:12" ht="18" customHeight="1" x14ac:dyDescent="0.2">
      <c r="A143" s="56"/>
      <c r="B143" s="292"/>
      <c r="C143" s="300" t="s">
        <v>139</v>
      </c>
      <c r="D143" s="301"/>
      <c r="E143" s="302"/>
      <c r="F143" s="51"/>
      <c r="G143" s="22"/>
      <c r="H143" s="173"/>
      <c r="I143" s="51"/>
      <c r="J143" s="51"/>
      <c r="K143" s="51"/>
      <c r="L143" s="23"/>
    </row>
    <row r="144" spans="1:12" x14ac:dyDescent="0.2">
      <c r="A144" s="56"/>
      <c r="B144" s="292"/>
      <c r="C144" s="285" t="s">
        <v>8</v>
      </c>
      <c r="D144" s="285"/>
      <c r="E144" s="285"/>
      <c r="F144" s="120">
        <f t="shared" ref="F144:L144" si="7">F142-F143</f>
        <v>0</v>
      </c>
      <c r="G144" s="119">
        <f t="shared" si="7"/>
        <v>0</v>
      </c>
      <c r="H144" s="172">
        <f t="shared" si="7"/>
        <v>0</v>
      </c>
      <c r="I144" s="120">
        <f t="shared" si="7"/>
        <v>0</v>
      </c>
      <c r="J144" s="120">
        <f t="shared" si="7"/>
        <v>0</v>
      </c>
      <c r="K144" s="120">
        <f t="shared" si="7"/>
        <v>0</v>
      </c>
      <c r="L144" s="121">
        <f t="shared" si="7"/>
        <v>0</v>
      </c>
    </row>
    <row r="145" spans="1:12" x14ac:dyDescent="0.2">
      <c r="A145" s="56"/>
      <c r="B145" s="291" t="s">
        <v>22</v>
      </c>
      <c r="C145" s="293" t="s">
        <v>10</v>
      </c>
      <c r="D145" s="294"/>
      <c r="E145" s="295"/>
      <c r="F145" s="48"/>
      <c r="G145" s="20"/>
      <c r="H145" s="187"/>
      <c r="I145" s="48"/>
      <c r="J145" s="48"/>
      <c r="K145" s="48"/>
      <c r="L145" s="21"/>
    </row>
    <row r="146" spans="1:12" x14ac:dyDescent="0.2">
      <c r="A146" s="56"/>
      <c r="B146" s="292"/>
      <c r="C146" s="296" t="s">
        <v>11</v>
      </c>
      <c r="D146" s="297"/>
      <c r="E146" s="298"/>
      <c r="F146" s="51"/>
      <c r="G146" s="22"/>
      <c r="H146" s="173"/>
      <c r="I146" s="51"/>
      <c r="J146" s="51"/>
      <c r="K146" s="51"/>
      <c r="L146" s="23"/>
    </row>
    <row r="147" spans="1:12" x14ac:dyDescent="0.2">
      <c r="A147" s="56"/>
      <c r="B147" s="292"/>
      <c r="C147" s="285" t="s">
        <v>8</v>
      </c>
      <c r="D147" s="285"/>
      <c r="E147" s="285"/>
      <c r="F147" s="120">
        <f t="shared" ref="F147:L147" si="8">F145-F146</f>
        <v>0</v>
      </c>
      <c r="G147" s="119">
        <f t="shared" si="8"/>
        <v>0</v>
      </c>
      <c r="H147" s="172">
        <f t="shared" si="8"/>
        <v>0</v>
      </c>
      <c r="I147" s="120">
        <f t="shared" si="8"/>
        <v>0</v>
      </c>
      <c r="J147" s="120">
        <f t="shared" si="8"/>
        <v>0</v>
      </c>
      <c r="K147" s="120">
        <f t="shared" si="8"/>
        <v>0</v>
      </c>
      <c r="L147" s="121">
        <f t="shared" si="8"/>
        <v>0</v>
      </c>
    </row>
    <row r="148" spans="1:12" ht="16.5" thickBot="1" x14ac:dyDescent="0.25">
      <c r="A148" s="56"/>
      <c r="B148" s="303" t="s">
        <v>17</v>
      </c>
      <c r="C148" s="251"/>
      <c r="D148" s="251"/>
      <c r="E148" s="251"/>
      <c r="F148" s="137">
        <f t="shared" ref="F148:L148" si="9">SUM(F120,F141,F144,F147)</f>
        <v>0</v>
      </c>
      <c r="G148" s="136">
        <f t="shared" si="9"/>
        <v>0</v>
      </c>
      <c r="H148" s="188">
        <f t="shared" si="9"/>
        <v>0</v>
      </c>
      <c r="I148" s="137">
        <f t="shared" si="9"/>
        <v>0</v>
      </c>
      <c r="J148" s="137">
        <f t="shared" si="9"/>
        <v>0</v>
      </c>
      <c r="K148" s="137">
        <f t="shared" si="9"/>
        <v>0</v>
      </c>
      <c r="L148" s="138">
        <f t="shared" si="9"/>
        <v>0</v>
      </c>
    </row>
    <row r="149" spans="1:12" ht="16.5" thickBot="1" x14ac:dyDescent="0.25">
      <c r="A149" s="56"/>
      <c r="B149" s="93" t="s">
        <v>140</v>
      </c>
      <c r="C149" s="139"/>
      <c r="D149" s="139"/>
      <c r="E149" s="139"/>
      <c r="F149" s="140"/>
      <c r="G149" s="140"/>
      <c r="H149" s="140"/>
      <c r="I149" s="140"/>
      <c r="J149" s="140"/>
      <c r="K149" s="140"/>
      <c r="L149" s="141"/>
    </row>
    <row r="150" spans="1:12" x14ac:dyDescent="0.4">
      <c r="A150" s="56"/>
      <c r="B150" s="509"/>
      <c r="C150" s="510"/>
      <c r="D150" s="510"/>
      <c r="E150" s="510"/>
      <c r="F150" s="510"/>
      <c r="G150" s="510"/>
      <c r="H150" s="510"/>
      <c r="I150" s="510"/>
      <c r="J150" s="510"/>
      <c r="K150" s="510"/>
      <c r="L150" s="511"/>
    </row>
    <row r="151" spans="1:12" x14ac:dyDescent="0.4">
      <c r="A151" s="56"/>
      <c r="B151" s="512"/>
      <c r="C151" s="513"/>
      <c r="D151" s="513"/>
      <c r="E151" s="513"/>
      <c r="F151" s="513"/>
      <c r="G151" s="513"/>
      <c r="H151" s="513"/>
      <c r="I151" s="513"/>
      <c r="J151" s="513"/>
      <c r="K151" s="513"/>
      <c r="L151" s="514"/>
    </row>
    <row r="152" spans="1:12" x14ac:dyDescent="0.4">
      <c r="A152" s="56"/>
      <c r="B152" s="512"/>
      <c r="C152" s="513"/>
      <c r="D152" s="513"/>
      <c r="E152" s="513"/>
      <c r="F152" s="513"/>
      <c r="G152" s="513"/>
      <c r="H152" s="513"/>
      <c r="I152" s="513"/>
      <c r="J152" s="513"/>
      <c r="K152" s="513"/>
      <c r="L152" s="514"/>
    </row>
    <row r="153" spans="1:12" x14ac:dyDescent="0.4">
      <c r="A153" s="56"/>
      <c r="B153" s="512"/>
      <c r="C153" s="513"/>
      <c r="D153" s="513"/>
      <c r="E153" s="513"/>
      <c r="F153" s="513"/>
      <c r="G153" s="513"/>
      <c r="H153" s="513"/>
      <c r="I153" s="513"/>
      <c r="J153" s="513"/>
      <c r="K153" s="513"/>
      <c r="L153" s="514"/>
    </row>
    <row r="154" spans="1:12" x14ac:dyDescent="0.4">
      <c r="A154" s="56"/>
      <c r="B154" s="515"/>
      <c r="C154" s="516"/>
      <c r="D154" s="516"/>
      <c r="E154" s="516"/>
      <c r="F154" s="516"/>
      <c r="G154" s="516"/>
      <c r="H154" s="516"/>
      <c r="I154" s="516"/>
      <c r="J154" s="516"/>
      <c r="K154" s="516"/>
      <c r="L154" s="514"/>
    </row>
    <row r="155" spans="1:12" x14ac:dyDescent="0.4">
      <c r="A155" s="56"/>
      <c r="B155" s="515"/>
      <c r="C155" s="516"/>
      <c r="D155" s="516"/>
      <c r="E155" s="516"/>
      <c r="F155" s="516"/>
      <c r="G155" s="516"/>
      <c r="H155" s="516"/>
      <c r="I155" s="516"/>
      <c r="J155" s="516"/>
      <c r="K155" s="516"/>
      <c r="L155" s="514"/>
    </row>
    <row r="156" spans="1:12" ht="16.5" thickBot="1" x14ac:dyDescent="0.45">
      <c r="A156" s="56"/>
      <c r="B156" s="517"/>
      <c r="C156" s="518"/>
      <c r="D156" s="518"/>
      <c r="E156" s="518"/>
      <c r="F156" s="518"/>
      <c r="G156" s="518"/>
      <c r="H156" s="518"/>
      <c r="I156" s="518"/>
      <c r="J156" s="518"/>
      <c r="K156" s="518"/>
      <c r="L156" s="519"/>
    </row>
    <row r="157" spans="1:12" x14ac:dyDescent="0.4">
      <c r="A157" s="56"/>
      <c r="B157" s="139"/>
      <c r="C157" s="139"/>
      <c r="D157" s="139"/>
      <c r="E157" s="139"/>
      <c r="F157" s="140"/>
      <c r="G157" s="140"/>
      <c r="H157" s="140"/>
      <c r="I157" s="140"/>
      <c r="J157" s="140"/>
      <c r="K157" s="140"/>
      <c r="L157" s="141"/>
    </row>
    <row r="158" spans="1:12" ht="17.25" thickBot="1" x14ac:dyDescent="0.45">
      <c r="A158" s="56"/>
      <c r="B158" s="103" t="s">
        <v>110</v>
      </c>
      <c r="C158" s="142"/>
      <c r="D158" s="142"/>
      <c r="E158" s="142"/>
      <c r="F158" s="140"/>
      <c r="G158" s="139"/>
      <c r="H158" s="139"/>
      <c r="I158" s="139"/>
      <c r="J158" s="139"/>
      <c r="K158" s="139"/>
      <c r="L158" s="107" t="s">
        <v>13</v>
      </c>
    </row>
    <row r="159" spans="1:12" ht="27.75" customHeight="1" x14ac:dyDescent="0.25">
      <c r="A159" s="56"/>
      <c r="B159" s="286"/>
      <c r="C159" s="287"/>
      <c r="D159" s="287"/>
      <c r="E159" s="287"/>
      <c r="F159" s="109" t="s">
        <v>27</v>
      </c>
      <c r="G159" s="109" t="s">
        <v>28</v>
      </c>
      <c r="H159" s="184" t="s">
        <v>29</v>
      </c>
      <c r="I159" s="109" t="s">
        <v>30</v>
      </c>
      <c r="J159" s="109" t="s">
        <v>31</v>
      </c>
      <c r="K159" s="109" t="s">
        <v>26</v>
      </c>
      <c r="L159" s="110"/>
    </row>
    <row r="160" spans="1:12" ht="27.75" customHeight="1" x14ac:dyDescent="0.2">
      <c r="A160" s="56"/>
      <c r="B160" s="288"/>
      <c r="C160" s="289"/>
      <c r="D160" s="289"/>
      <c r="E160" s="290"/>
      <c r="F160" s="239">
        <f>EDATE(L118,1)</f>
        <v>46296</v>
      </c>
      <c r="G160" s="239">
        <f>EDATE(F160,1)</f>
        <v>46327</v>
      </c>
      <c r="H160" s="240">
        <f>EDATE(G160,1)</f>
        <v>46357</v>
      </c>
      <c r="I160" s="239">
        <f>EDATE(H160,1)</f>
        <v>46388</v>
      </c>
      <c r="J160" s="239">
        <f>EDATE(I160,1)</f>
        <v>46419</v>
      </c>
      <c r="K160" s="239">
        <f>EDATE(J160,1)</f>
        <v>46447</v>
      </c>
      <c r="L160" s="143" t="s">
        <v>112</v>
      </c>
    </row>
    <row r="161" spans="1:12" ht="24" customHeight="1" x14ac:dyDescent="0.2">
      <c r="A161" s="56"/>
      <c r="B161" s="255" t="s">
        <v>0</v>
      </c>
      <c r="C161" s="256"/>
      <c r="D161" s="256"/>
      <c r="E161" s="256"/>
      <c r="F161" s="52"/>
      <c r="G161" s="52"/>
      <c r="H161" s="189"/>
      <c r="I161" s="52"/>
      <c r="J161" s="52"/>
      <c r="K161" s="144">
        <f>H97</f>
        <v>0</v>
      </c>
      <c r="L161" s="145" cm="1">
        <f t="array" ref="L161">SUM((G119:L119)+(F161:K161))</f>
        <v>0</v>
      </c>
    </row>
    <row r="162" spans="1:12" x14ac:dyDescent="0.2">
      <c r="A162" s="56"/>
      <c r="B162" s="257" t="s">
        <v>18</v>
      </c>
      <c r="C162" s="258"/>
      <c r="D162" s="258"/>
      <c r="E162" s="258"/>
      <c r="F162" s="146">
        <f>L148</f>
        <v>0</v>
      </c>
      <c r="G162" s="146">
        <f>F190</f>
        <v>0</v>
      </c>
      <c r="H162" s="190">
        <f>G190</f>
        <v>0</v>
      </c>
      <c r="I162" s="146">
        <f>H190</f>
        <v>0</v>
      </c>
      <c r="J162" s="146">
        <f>I190</f>
        <v>0</v>
      </c>
      <c r="K162" s="146">
        <f>J190</f>
        <v>0</v>
      </c>
      <c r="L162" s="147"/>
    </row>
    <row r="163" spans="1:12" x14ac:dyDescent="0.2">
      <c r="A163" s="56"/>
      <c r="B163" s="259" t="s">
        <v>1</v>
      </c>
      <c r="C163" s="261" t="s">
        <v>2</v>
      </c>
      <c r="D163" s="264" t="s">
        <v>15</v>
      </c>
      <c r="E163" s="148" t="s">
        <v>5</v>
      </c>
      <c r="F163" s="53"/>
      <c r="G163" s="53"/>
      <c r="H163" s="191"/>
      <c r="I163" s="53"/>
      <c r="J163" s="53"/>
      <c r="K163" s="53"/>
      <c r="L163" s="149" cm="1">
        <f t="array" ref="L163">SUM((G121:L121)+(F163:K163))</f>
        <v>0</v>
      </c>
    </row>
    <row r="164" spans="1:12" ht="18" customHeight="1" x14ac:dyDescent="0.2">
      <c r="A164" s="56"/>
      <c r="B164" s="260"/>
      <c r="C164" s="262"/>
      <c r="D164" s="265"/>
      <c r="E164" s="150" t="s">
        <v>6</v>
      </c>
      <c r="F164" s="54"/>
      <c r="G164" s="54"/>
      <c r="H164" s="170"/>
      <c r="I164" s="54"/>
      <c r="J164" s="54"/>
      <c r="K164" s="54"/>
      <c r="L164" s="151" cm="1">
        <f t="array" ref="L164">SUM((G122:L122)+(F164:K164))</f>
        <v>0</v>
      </c>
    </row>
    <row r="165" spans="1:12" ht="18" customHeight="1" x14ac:dyDescent="0.2">
      <c r="A165" s="56"/>
      <c r="B165" s="260"/>
      <c r="C165" s="263"/>
      <c r="D165" s="266" t="s">
        <v>16</v>
      </c>
      <c r="E165" s="267"/>
      <c r="F165" s="152">
        <f t="shared" ref="F165:K165" si="10">SUM(F163:F164)</f>
        <v>0</v>
      </c>
      <c r="G165" s="152">
        <f t="shared" si="10"/>
        <v>0</v>
      </c>
      <c r="H165" s="190">
        <f t="shared" si="10"/>
        <v>0</v>
      </c>
      <c r="I165" s="152">
        <f t="shared" si="10"/>
        <v>0</v>
      </c>
      <c r="J165" s="152">
        <f t="shared" si="10"/>
        <v>0</v>
      </c>
      <c r="K165" s="152">
        <f t="shared" si="10"/>
        <v>0</v>
      </c>
      <c r="L165" s="153" cm="1">
        <f t="array" ref="L165">SUM((G123:L123)+(F165:K165))</f>
        <v>0</v>
      </c>
    </row>
    <row r="166" spans="1:12" ht="18.75" customHeight="1" x14ac:dyDescent="0.2">
      <c r="A166" s="56"/>
      <c r="B166" s="260"/>
      <c r="C166" s="268" t="s">
        <v>3</v>
      </c>
      <c r="D166" s="271" t="s">
        <v>24</v>
      </c>
      <c r="E166" s="154" t="s">
        <v>4</v>
      </c>
      <c r="F166" s="53"/>
      <c r="G166" s="53"/>
      <c r="H166" s="191"/>
      <c r="I166" s="53"/>
      <c r="J166" s="53"/>
      <c r="K166" s="53"/>
      <c r="L166" s="155"/>
    </row>
    <row r="167" spans="1:12" ht="18.75" customHeight="1" x14ac:dyDescent="0.2">
      <c r="A167" s="56"/>
      <c r="B167" s="260"/>
      <c r="C167" s="268"/>
      <c r="D167" s="272"/>
      <c r="E167" s="156" t="s">
        <v>86</v>
      </c>
      <c r="F167" s="54"/>
      <c r="G167" s="54"/>
      <c r="H167" s="170"/>
      <c r="I167" s="54"/>
      <c r="J167" s="54"/>
      <c r="K167" s="54"/>
      <c r="L167" s="155"/>
    </row>
    <row r="168" spans="1:12" x14ac:dyDescent="0.2">
      <c r="A168" s="56"/>
      <c r="B168" s="260"/>
      <c r="C168" s="269"/>
      <c r="D168" s="273" t="s">
        <v>91</v>
      </c>
      <c r="E168" s="274"/>
      <c r="F168" s="120">
        <f t="shared" ref="F168:K168" si="11">SUM(F166:F167)</f>
        <v>0</v>
      </c>
      <c r="G168" s="120">
        <f t="shared" si="11"/>
        <v>0</v>
      </c>
      <c r="H168" s="172">
        <f t="shared" si="11"/>
        <v>0</v>
      </c>
      <c r="I168" s="120">
        <f t="shared" si="11"/>
        <v>0</v>
      </c>
      <c r="J168" s="120">
        <f t="shared" si="11"/>
        <v>0</v>
      </c>
      <c r="K168" s="120">
        <f t="shared" si="11"/>
        <v>0</v>
      </c>
      <c r="L168" s="153" cm="1">
        <f t="array" ref="L168">SUM((G126:L126)+(F168:K168))</f>
        <v>0</v>
      </c>
    </row>
    <row r="169" spans="1:12" x14ac:dyDescent="0.2">
      <c r="A169" s="56"/>
      <c r="B169" s="260"/>
      <c r="C169" s="269"/>
      <c r="D169" s="275" t="s">
        <v>12</v>
      </c>
      <c r="E169" s="126" t="s">
        <v>158</v>
      </c>
      <c r="F169" s="53"/>
      <c r="G169" s="53"/>
      <c r="H169" s="191"/>
      <c r="I169" s="53"/>
      <c r="J169" s="53"/>
      <c r="K169" s="53"/>
      <c r="L169" s="149" cm="1">
        <f t="array" ref="L169">SUM((G127:L127)+(F169:K169))</f>
        <v>0</v>
      </c>
    </row>
    <row r="170" spans="1:12" x14ac:dyDescent="0.2">
      <c r="A170" s="56"/>
      <c r="B170" s="260"/>
      <c r="C170" s="269"/>
      <c r="D170" s="276"/>
      <c r="E170" s="157" t="s">
        <v>20</v>
      </c>
      <c r="F170" s="19"/>
      <c r="G170" s="19"/>
      <c r="H170" s="171"/>
      <c r="I170" s="19"/>
      <c r="J170" s="19"/>
      <c r="K170" s="19"/>
      <c r="L170" s="158" cm="1">
        <f t="array" ref="L170">SUM((G128:L128)+(F170:K170))</f>
        <v>0</v>
      </c>
    </row>
    <row r="171" spans="1:12" x14ac:dyDescent="0.2">
      <c r="A171" s="56"/>
      <c r="B171" s="260"/>
      <c r="C171" s="269"/>
      <c r="D171" s="276"/>
      <c r="E171" s="159" t="s">
        <v>117</v>
      </c>
      <c r="F171" s="55"/>
      <c r="G171" s="55"/>
      <c r="H171" s="171"/>
      <c r="I171" s="55"/>
      <c r="J171" s="55"/>
      <c r="K171" s="55"/>
      <c r="L171" s="158" cm="1">
        <f t="array" ref="L171">SUM((G129:L129)+(F171:K171))</f>
        <v>0</v>
      </c>
    </row>
    <row r="172" spans="1:12" x14ac:dyDescent="0.2">
      <c r="A172" s="56"/>
      <c r="B172" s="260"/>
      <c r="C172" s="269"/>
      <c r="D172" s="276"/>
      <c r="E172" s="159" t="s">
        <v>21</v>
      </c>
      <c r="F172" s="55"/>
      <c r="G172" s="55"/>
      <c r="H172" s="171"/>
      <c r="I172" s="55"/>
      <c r="J172" s="55"/>
      <c r="K172" s="55"/>
      <c r="L172" s="160" cm="1">
        <f t="array" ref="L172">SUM((G130:L130)+(F172:K172))</f>
        <v>0</v>
      </c>
    </row>
    <row r="173" spans="1:12" x14ac:dyDescent="0.2">
      <c r="A173" s="56"/>
      <c r="B173" s="260"/>
      <c r="C173" s="269"/>
      <c r="D173" s="276"/>
      <c r="E173" s="159" t="s">
        <v>118</v>
      </c>
      <c r="F173" s="55"/>
      <c r="G173" s="55"/>
      <c r="H173" s="171"/>
      <c r="I173" s="55"/>
      <c r="J173" s="55"/>
      <c r="K173" s="55"/>
      <c r="L173" s="161" cm="1">
        <f t="array" ref="L173">SUM((G131:L131)+(F173:K173))</f>
        <v>0</v>
      </c>
    </row>
    <row r="174" spans="1:12" x14ac:dyDescent="0.2">
      <c r="A174" s="56"/>
      <c r="B174" s="260"/>
      <c r="C174" s="269"/>
      <c r="D174" s="276"/>
      <c r="E174" s="159" t="s">
        <v>119</v>
      </c>
      <c r="F174" s="55"/>
      <c r="G174" s="55"/>
      <c r="H174" s="171"/>
      <c r="I174" s="55"/>
      <c r="J174" s="55"/>
      <c r="K174" s="55"/>
      <c r="L174" s="160" cm="1">
        <f t="array" ref="L174">SUM((G132:L132)+(F174:K174))</f>
        <v>0</v>
      </c>
    </row>
    <row r="175" spans="1:12" x14ac:dyDescent="0.2">
      <c r="A175" s="56"/>
      <c r="B175" s="260"/>
      <c r="C175" s="269"/>
      <c r="D175" s="276"/>
      <c r="E175" s="130" t="s">
        <v>120</v>
      </c>
      <c r="F175" s="55"/>
      <c r="G175" s="55"/>
      <c r="H175" s="171"/>
      <c r="I175" s="55"/>
      <c r="J175" s="55"/>
      <c r="K175" s="55"/>
      <c r="L175" s="160" cm="1">
        <f t="array" ref="L175">SUM((G133:L133)+(F175:K175))</f>
        <v>0</v>
      </c>
    </row>
    <row r="176" spans="1:12" x14ac:dyDescent="0.2">
      <c r="A176" s="56"/>
      <c r="B176" s="260"/>
      <c r="C176" s="269"/>
      <c r="D176" s="276"/>
      <c r="E176" s="130" t="s">
        <v>7</v>
      </c>
      <c r="F176" s="55"/>
      <c r="G176" s="55"/>
      <c r="H176" s="169"/>
      <c r="I176" s="55"/>
      <c r="J176" s="55"/>
      <c r="K176" s="55"/>
      <c r="L176" s="160" cm="1">
        <f t="array" ref="L176">SUM((G134:L134)+(F176:K176))</f>
        <v>0</v>
      </c>
    </row>
    <row r="177" spans="1:12" x14ac:dyDescent="0.2">
      <c r="A177" s="56"/>
      <c r="B177" s="260"/>
      <c r="C177" s="269"/>
      <c r="D177" s="276"/>
      <c r="E177" s="130" t="s">
        <v>121</v>
      </c>
      <c r="F177" s="55"/>
      <c r="G177" s="55"/>
      <c r="H177" s="169"/>
      <c r="I177" s="55"/>
      <c r="J177" s="55"/>
      <c r="K177" s="55"/>
      <c r="L177" s="160" cm="1">
        <f t="array" ref="L177">SUM((G135:L135)+(F177:K177))</f>
        <v>0</v>
      </c>
    </row>
    <row r="178" spans="1:12" x14ac:dyDescent="0.2">
      <c r="A178" s="56"/>
      <c r="B178" s="260"/>
      <c r="C178" s="269"/>
      <c r="D178" s="276"/>
      <c r="E178" s="130" t="s">
        <v>89</v>
      </c>
      <c r="F178" s="55"/>
      <c r="G178" s="55"/>
      <c r="H178" s="169"/>
      <c r="I178" s="55"/>
      <c r="J178" s="55"/>
      <c r="K178" s="55"/>
      <c r="L178" s="160" cm="1">
        <f t="array" ref="L178">SUM((G136:L136)+(F178:K178))</f>
        <v>0</v>
      </c>
    </row>
    <row r="179" spans="1:12" ht="18" customHeight="1" x14ac:dyDescent="0.2">
      <c r="A179" s="56"/>
      <c r="B179" s="260"/>
      <c r="C179" s="269"/>
      <c r="D179" s="276"/>
      <c r="E179" s="130" t="s">
        <v>123</v>
      </c>
      <c r="F179" s="55"/>
      <c r="G179" s="55"/>
      <c r="H179" s="171"/>
      <c r="I179" s="55"/>
      <c r="J179" s="55"/>
      <c r="K179" s="55"/>
      <c r="L179" s="160" cm="1">
        <f t="array" ref="L179">SUM((G137:L137)+(F179:K179))</f>
        <v>0</v>
      </c>
    </row>
    <row r="180" spans="1:12" ht="18" customHeight="1" x14ac:dyDescent="0.2">
      <c r="A180" s="56"/>
      <c r="B180" s="260"/>
      <c r="C180" s="270"/>
      <c r="D180" s="277"/>
      <c r="E180" s="132" t="s">
        <v>122</v>
      </c>
      <c r="F180" s="248"/>
      <c r="G180" s="248"/>
      <c r="H180" s="249"/>
      <c r="I180" s="248"/>
      <c r="J180" s="248"/>
      <c r="K180" s="248"/>
      <c r="L180" s="162" cm="1">
        <f t="array" ref="L180">SUM((G138:L138)+(F180:K180))</f>
        <v>0</v>
      </c>
    </row>
    <row r="181" spans="1:12" ht="18" customHeight="1" x14ac:dyDescent="0.2">
      <c r="A181" s="56"/>
      <c r="B181" s="260"/>
      <c r="C181" s="270"/>
      <c r="D181" s="252" t="s">
        <v>92</v>
      </c>
      <c r="E181" s="253"/>
      <c r="F181" s="120">
        <f t="shared" ref="F181:K181" si="12">SUM(F169:F180)</f>
        <v>0</v>
      </c>
      <c r="G181" s="120">
        <f t="shared" si="12"/>
        <v>0</v>
      </c>
      <c r="H181" s="172">
        <f t="shared" si="12"/>
        <v>0</v>
      </c>
      <c r="I181" s="120">
        <f t="shared" si="12"/>
        <v>0</v>
      </c>
      <c r="J181" s="120">
        <f t="shared" si="12"/>
        <v>0</v>
      </c>
      <c r="K181" s="120">
        <f t="shared" si="12"/>
        <v>0</v>
      </c>
      <c r="L181" s="162" cm="1">
        <f t="array" ref="L181">SUM((G139:L139)+(F181:K181))</f>
        <v>0</v>
      </c>
    </row>
    <row r="182" spans="1:12" x14ac:dyDescent="0.2">
      <c r="A182" s="56"/>
      <c r="B182" s="260"/>
      <c r="C182" s="270"/>
      <c r="D182" s="252" t="s">
        <v>93</v>
      </c>
      <c r="E182" s="254"/>
      <c r="F182" s="134">
        <f t="shared" ref="F182:K182" si="13">SUM(F168+F181)</f>
        <v>0</v>
      </c>
      <c r="G182" s="134">
        <f t="shared" si="13"/>
        <v>0</v>
      </c>
      <c r="H182" s="172">
        <f t="shared" si="13"/>
        <v>0</v>
      </c>
      <c r="I182" s="134">
        <f t="shared" si="13"/>
        <v>0</v>
      </c>
      <c r="J182" s="134">
        <f t="shared" si="13"/>
        <v>0</v>
      </c>
      <c r="K182" s="134">
        <f t="shared" si="13"/>
        <v>0</v>
      </c>
      <c r="L182" s="153" cm="1">
        <f t="array" ref="L182">SUM((G140:L140)+(F182:K182))</f>
        <v>0</v>
      </c>
    </row>
    <row r="183" spans="1:12" x14ac:dyDescent="0.2">
      <c r="A183" s="56"/>
      <c r="B183" s="260"/>
      <c r="C183" s="258" t="s">
        <v>8</v>
      </c>
      <c r="D183" s="282"/>
      <c r="E183" s="282"/>
      <c r="F183" s="146">
        <f t="shared" ref="F183:K183" si="14">F165-F182</f>
        <v>0</v>
      </c>
      <c r="G183" s="146">
        <f t="shared" si="14"/>
        <v>0</v>
      </c>
      <c r="H183" s="190">
        <f t="shared" si="14"/>
        <v>0</v>
      </c>
      <c r="I183" s="146">
        <f t="shared" si="14"/>
        <v>0</v>
      </c>
      <c r="J183" s="146">
        <f t="shared" si="14"/>
        <v>0</v>
      </c>
      <c r="K183" s="146">
        <f t="shared" si="14"/>
        <v>0</v>
      </c>
      <c r="L183" s="147"/>
    </row>
    <row r="184" spans="1:12" ht="18" customHeight="1" x14ac:dyDescent="0.2">
      <c r="A184" s="56"/>
      <c r="B184" s="278" t="s">
        <v>14</v>
      </c>
      <c r="C184" s="163" t="s">
        <v>2</v>
      </c>
      <c r="D184" s="283" t="s">
        <v>9</v>
      </c>
      <c r="E184" s="283"/>
      <c r="F184" s="53"/>
      <c r="G184" s="53"/>
      <c r="H184" s="191"/>
      <c r="I184" s="53"/>
      <c r="J184" s="53"/>
      <c r="K184" s="17"/>
      <c r="L184" s="149" cm="1">
        <f t="array" ref="L184">SUM((G142:L142)+(F184:K184))</f>
        <v>0</v>
      </c>
    </row>
    <row r="185" spans="1:12" ht="18.75" customHeight="1" x14ac:dyDescent="0.2">
      <c r="A185" s="56"/>
      <c r="B185" s="279"/>
      <c r="C185" s="164" t="s">
        <v>3</v>
      </c>
      <c r="D185" s="284" t="s">
        <v>90</v>
      </c>
      <c r="E185" s="285"/>
      <c r="F185" s="54"/>
      <c r="G185" s="54"/>
      <c r="H185" s="170"/>
      <c r="I185" s="54"/>
      <c r="J185" s="54"/>
      <c r="K185" s="18"/>
      <c r="L185" s="162" cm="1">
        <f t="array" ref="L185">SUM((G143:L143)+(F185:K185))</f>
        <v>0</v>
      </c>
    </row>
    <row r="186" spans="1:12" x14ac:dyDescent="0.2">
      <c r="A186" s="56"/>
      <c r="B186" s="279"/>
      <c r="C186" s="266" t="s">
        <v>8</v>
      </c>
      <c r="D186" s="267"/>
      <c r="E186" s="267"/>
      <c r="F186" s="152">
        <f t="shared" ref="F186:K186" si="15">F184-F185</f>
        <v>0</v>
      </c>
      <c r="G186" s="152">
        <f t="shared" si="15"/>
        <v>0</v>
      </c>
      <c r="H186" s="190">
        <f>H184-H185</f>
        <v>0</v>
      </c>
      <c r="I186" s="152">
        <f t="shared" si="15"/>
        <v>0</v>
      </c>
      <c r="J186" s="152">
        <f t="shared" si="15"/>
        <v>0</v>
      </c>
      <c r="K186" s="165">
        <f t="shared" si="15"/>
        <v>0</v>
      </c>
      <c r="L186" s="155"/>
    </row>
    <row r="187" spans="1:12" x14ac:dyDescent="0.2">
      <c r="A187" s="56"/>
      <c r="B187" s="278" t="s">
        <v>22</v>
      </c>
      <c r="C187" s="163" t="s">
        <v>2</v>
      </c>
      <c r="D187" s="280" t="s">
        <v>10</v>
      </c>
      <c r="E187" s="281"/>
      <c r="F187" s="53"/>
      <c r="G187" s="53"/>
      <c r="H187" s="191"/>
      <c r="I187" s="53"/>
      <c r="J187" s="53"/>
      <c r="K187" s="17"/>
      <c r="L187" s="149" cm="1">
        <f t="array" ref="L187">SUM((G145:L145)+(F187:K187))</f>
        <v>0</v>
      </c>
    </row>
    <row r="188" spans="1:12" x14ac:dyDescent="0.2">
      <c r="A188" s="56"/>
      <c r="B188" s="279"/>
      <c r="C188" s="164" t="s">
        <v>3</v>
      </c>
      <c r="D188" s="266" t="s">
        <v>11</v>
      </c>
      <c r="E188" s="267"/>
      <c r="F188" s="54"/>
      <c r="G188" s="54"/>
      <c r="H188" s="170"/>
      <c r="I188" s="54"/>
      <c r="J188" s="54"/>
      <c r="K188" s="54"/>
      <c r="L188" s="162" cm="1">
        <f t="array" ref="L188">SUM((G146:L146)+(F188:K188))</f>
        <v>0</v>
      </c>
    </row>
    <row r="189" spans="1:12" x14ac:dyDescent="0.2">
      <c r="A189" s="56"/>
      <c r="B189" s="279"/>
      <c r="C189" s="266" t="s">
        <v>8</v>
      </c>
      <c r="D189" s="267"/>
      <c r="E189" s="267"/>
      <c r="F189" s="152">
        <f t="shared" ref="F189:K189" si="16">F187-F188</f>
        <v>0</v>
      </c>
      <c r="G189" s="152">
        <f t="shared" si="16"/>
        <v>0</v>
      </c>
      <c r="H189" s="190">
        <f t="shared" si="16"/>
        <v>0</v>
      </c>
      <c r="I189" s="152">
        <f t="shared" si="16"/>
        <v>0</v>
      </c>
      <c r="J189" s="152">
        <f t="shared" si="16"/>
        <v>0</v>
      </c>
      <c r="K189" s="152">
        <f t="shared" si="16"/>
        <v>0</v>
      </c>
      <c r="L189" s="155"/>
    </row>
    <row r="190" spans="1:12" ht="16.5" thickBot="1" x14ac:dyDescent="0.25">
      <c r="A190" s="56"/>
      <c r="B190" s="250" t="s">
        <v>17</v>
      </c>
      <c r="C190" s="251"/>
      <c r="D190" s="251"/>
      <c r="E190" s="251"/>
      <c r="F190" s="166">
        <f t="shared" ref="F190:K190" si="17">SUM(F162,F183,F186,F189)</f>
        <v>0</v>
      </c>
      <c r="G190" s="166">
        <f t="shared" si="17"/>
        <v>0</v>
      </c>
      <c r="H190" s="192">
        <f t="shared" si="17"/>
        <v>0</v>
      </c>
      <c r="I190" s="166">
        <f t="shared" si="17"/>
        <v>0</v>
      </c>
      <c r="J190" s="166">
        <f t="shared" si="17"/>
        <v>0</v>
      </c>
      <c r="K190" s="166">
        <f t="shared" si="17"/>
        <v>0</v>
      </c>
      <c r="L190" s="147"/>
    </row>
    <row r="191" spans="1:12" ht="16.5" thickBot="1" x14ac:dyDescent="0.25">
      <c r="A191" s="56"/>
      <c r="B191" s="93" t="s">
        <v>140</v>
      </c>
      <c r="C191" s="139"/>
      <c r="D191" s="139"/>
      <c r="E191" s="139"/>
      <c r="F191" s="140"/>
      <c r="G191" s="140"/>
      <c r="H191" s="140"/>
      <c r="I191" s="140"/>
      <c r="J191" s="140"/>
      <c r="K191" s="140"/>
      <c r="L191" s="141"/>
    </row>
    <row r="192" spans="1:12" x14ac:dyDescent="0.4">
      <c r="A192" s="56"/>
      <c r="B192" s="509"/>
      <c r="C192" s="510"/>
      <c r="D192" s="510"/>
      <c r="E192" s="510"/>
      <c r="F192" s="510"/>
      <c r="G192" s="510"/>
      <c r="H192" s="510"/>
      <c r="I192" s="510"/>
      <c r="J192" s="510"/>
      <c r="K192" s="510"/>
      <c r="L192" s="511"/>
    </row>
    <row r="193" spans="1:12" x14ac:dyDescent="0.4">
      <c r="A193" s="56"/>
      <c r="B193" s="515"/>
      <c r="C193" s="516"/>
      <c r="D193" s="516"/>
      <c r="E193" s="516"/>
      <c r="F193" s="516"/>
      <c r="G193" s="516"/>
      <c r="H193" s="516"/>
      <c r="I193" s="516"/>
      <c r="J193" s="516"/>
      <c r="K193" s="516"/>
      <c r="L193" s="514"/>
    </row>
    <row r="194" spans="1:12" x14ac:dyDescent="0.4">
      <c r="A194" s="56"/>
      <c r="B194" s="515"/>
      <c r="C194" s="516"/>
      <c r="D194" s="516"/>
      <c r="E194" s="516"/>
      <c r="F194" s="516"/>
      <c r="G194" s="516"/>
      <c r="H194" s="516"/>
      <c r="I194" s="516"/>
      <c r="J194" s="516"/>
      <c r="K194" s="516"/>
      <c r="L194" s="514"/>
    </row>
    <row r="195" spans="1:12" x14ac:dyDescent="0.4">
      <c r="A195" s="56"/>
      <c r="B195" s="515"/>
      <c r="C195" s="516"/>
      <c r="D195" s="516"/>
      <c r="E195" s="516"/>
      <c r="F195" s="516"/>
      <c r="G195" s="516"/>
      <c r="H195" s="516"/>
      <c r="I195" s="516"/>
      <c r="J195" s="516"/>
      <c r="K195" s="516"/>
      <c r="L195" s="514"/>
    </row>
    <row r="196" spans="1:12" x14ac:dyDescent="0.4">
      <c r="A196" s="56"/>
      <c r="B196" s="515"/>
      <c r="C196" s="516"/>
      <c r="D196" s="516"/>
      <c r="E196" s="516"/>
      <c r="F196" s="516"/>
      <c r="G196" s="516"/>
      <c r="H196" s="516"/>
      <c r="I196" s="516"/>
      <c r="J196" s="516"/>
      <c r="K196" s="516"/>
      <c r="L196" s="514"/>
    </row>
    <row r="197" spans="1:12" x14ac:dyDescent="0.4">
      <c r="A197" s="56"/>
      <c r="B197" s="515"/>
      <c r="C197" s="516"/>
      <c r="D197" s="516"/>
      <c r="E197" s="516"/>
      <c r="F197" s="516"/>
      <c r="G197" s="516"/>
      <c r="H197" s="516"/>
      <c r="I197" s="516"/>
      <c r="J197" s="516"/>
      <c r="K197" s="516"/>
      <c r="L197" s="514"/>
    </row>
    <row r="198" spans="1:12" ht="16.5" thickBot="1" x14ac:dyDescent="0.45">
      <c r="A198" s="56"/>
      <c r="B198" s="517"/>
      <c r="C198" s="518"/>
      <c r="D198" s="518"/>
      <c r="E198" s="518"/>
      <c r="F198" s="518"/>
      <c r="G198" s="518"/>
      <c r="H198" s="518"/>
      <c r="I198" s="518"/>
      <c r="J198" s="518"/>
      <c r="K198" s="518"/>
      <c r="L198" s="519"/>
    </row>
    <row r="199" spans="1:12" x14ac:dyDescent="0.4">
      <c r="A199" s="56"/>
      <c r="B199" s="56"/>
      <c r="C199" s="56"/>
      <c r="D199" s="56"/>
      <c r="E199" s="56"/>
      <c r="F199" s="56"/>
      <c r="G199" s="56"/>
      <c r="H199" s="56"/>
      <c r="I199" s="56"/>
      <c r="J199" s="56"/>
      <c r="K199" s="56"/>
      <c r="L199" s="58"/>
    </row>
    <row r="200" spans="1:12" ht="20.25" thickBot="1" x14ac:dyDescent="0.45">
      <c r="A200" s="56"/>
      <c r="B200" s="61" t="s">
        <v>107</v>
      </c>
      <c r="C200" s="56"/>
      <c r="D200" s="56"/>
      <c r="E200" s="56"/>
      <c r="F200" s="56"/>
      <c r="G200" s="56"/>
      <c r="H200" s="56"/>
      <c r="I200" s="56"/>
      <c r="J200" s="56"/>
      <c r="K200" s="56"/>
      <c r="L200" s="58"/>
    </row>
    <row r="201" spans="1:12" ht="15.75" customHeight="1" x14ac:dyDescent="0.4">
      <c r="A201" s="56"/>
      <c r="B201" s="8" t="s">
        <v>106</v>
      </c>
      <c r="C201" s="9"/>
      <c r="D201" s="9"/>
      <c r="E201" s="9"/>
      <c r="F201" s="9"/>
      <c r="G201" s="9"/>
      <c r="H201" s="9"/>
      <c r="I201" s="9"/>
      <c r="J201" s="9"/>
      <c r="K201" s="9"/>
      <c r="L201" s="10"/>
    </row>
    <row r="202" spans="1:12" ht="15.75" customHeight="1" x14ac:dyDescent="0.4">
      <c r="A202" s="56"/>
      <c r="B202" s="11"/>
      <c r="C202" s="12"/>
      <c r="D202" s="12"/>
      <c r="E202" s="12"/>
      <c r="F202" s="12"/>
      <c r="G202" s="12"/>
      <c r="H202" s="12"/>
      <c r="I202" s="12"/>
      <c r="J202" s="12"/>
      <c r="K202" s="12"/>
      <c r="L202" s="13"/>
    </row>
    <row r="203" spans="1:12" ht="15.75" customHeight="1" x14ac:dyDescent="0.4">
      <c r="A203" s="56"/>
      <c r="B203" s="11"/>
      <c r="C203" s="12"/>
      <c r="D203" s="12"/>
      <c r="E203" s="12"/>
      <c r="F203" s="12"/>
      <c r="G203" s="12"/>
      <c r="H203" s="12"/>
      <c r="I203" s="12"/>
      <c r="J203" s="12"/>
      <c r="K203" s="12"/>
      <c r="L203" s="13"/>
    </row>
    <row r="204" spans="1:12" ht="15.75" customHeight="1" x14ac:dyDescent="0.4">
      <c r="A204" s="56"/>
      <c r="B204" s="11"/>
      <c r="C204" s="12"/>
      <c r="D204" s="12"/>
      <c r="E204" s="12"/>
      <c r="F204" s="12"/>
      <c r="G204" s="12"/>
      <c r="H204" s="12"/>
      <c r="I204" s="12"/>
      <c r="J204" s="12"/>
      <c r="K204" s="12"/>
      <c r="L204" s="13"/>
    </row>
    <row r="205" spans="1:12" ht="15.75" customHeight="1" x14ac:dyDescent="0.4">
      <c r="A205" s="56"/>
      <c r="B205" s="11"/>
      <c r="C205" s="12"/>
      <c r="D205" s="12"/>
      <c r="E205" s="12"/>
      <c r="F205" s="12"/>
      <c r="G205" s="12"/>
      <c r="H205" s="12"/>
      <c r="I205" s="12"/>
      <c r="J205" s="12"/>
      <c r="K205" s="12"/>
      <c r="L205" s="13"/>
    </row>
    <row r="206" spans="1:12" ht="15.75" customHeight="1" x14ac:dyDescent="0.4">
      <c r="A206" s="56"/>
      <c r="B206" s="11"/>
      <c r="C206" s="12"/>
      <c r="D206" s="12"/>
      <c r="E206" s="12"/>
      <c r="F206" s="12"/>
      <c r="G206" s="12"/>
      <c r="H206" s="12"/>
      <c r="I206" s="12"/>
      <c r="J206" s="12"/>
      <c r="K206" s="12"/>
      <c r="L206" s="13"/>
    </row>
    <row r="207" spans="1:12" ht="15.75" customHeight="1" x14ac:dyDescent="0.4">
      <c r="A207" s="56"/>
      <c r="B207" s="11"/>
      <c r="C207" s="12"/>
      <c r="D207" s="12"/>
      <c r="E207" s="12"/>
      <c r="F207" s="12"/>
      <c r="G207" s="12"/>
      <c r="H207" s="12"/>
      <c r="I207" s="12"/>
      <c r="J207" s="12"/>
      <c r="K207" s="12"/>
      <c r="L207" s="13"/>
    </row>
    <row r="208" spans="1:12" ht="15.75" customHeight="1" x14ac:dyDescent="0.4">
      <c r="A208" s="56"/>
      <c r="B208" s="11"/>
      <c r="C208" s="12"/>
      <c r="D208" s="12"/>
      <c r="E208" s="12"/>
      <c r="F208" s="12"/>
      <c r="G208" s="12"/>
      <c r="H208" s="12"/>
      <c r="I208" s="12"/>
      <c r="J208" s="12"/>
      <c r="K208" s="12"/>
      <c r="L208" s="13"/>
    </row>
    <row r="209" spans="1:12" ht="15.75" customHeight="1" x14ac:dyDescent="0.4">
      <c r="A209" s="56"/>
      <c r="B209" s="11"/>
      <c r="C209" s="12"/>
      <c r="D209" s="12"/>
      <c r="E209" s="12"/>
      <c r="F209" s="12"/>
      <c r="G209" s="12"/>
      <c r="H209" s="12"/>
      <c r="I209" s="12"/>
      <c r="J209" s="12"/>
      <c r="K209" s="12"/>
      <c r="L209" s="13"/>
    </row>
    <row r="210" spans="1:12" ht="15.75" customHeight="1" x14ac:dyDescent="0.4">
      <c r="A210" s="56"/>
      <c r="B210" s="11"/>
      <c r="C210" s="12"/>
      <c r="D210" s="12"/>
      <c r="E210" s="12"/>
      <c r="F210" s="12"/>
      <c r="G210" s="12"/>
      <c r="H210" s="12"/>
      <c r="I210" s="12"/>
      <c r="J210" s="12"/>
      <c r="K210" s="12"/>
      <c r="L210" s="13"/>
    </row>
    <row r="211" spans="1:12" ht="15.75" customHeight="1" x14ac:dyDescent="0.4">
      <c r="A211" s="56"/>
      <c r="B211" s="11"/>
      <c r="C211" s="12"/>
      <c r="D211" s="12"/>
      <c r="E211" s="12"/>
      <c r="F211" s="12"/>
      <c r="G211" s="12"/>
      <c r="H211" s="12"/>
      <c r="I211" s="12"/>
      <c r="J211" s="12"/>
      <c r="K211" s="12"/>
      <c r="L211" s="13"/>
    </row>
    <row r="212" spans="1:12" ht="15.75" customHeight="1" x14ac:dyDescent="0.4">
      <c r="A212" s="56"/>
      <c r="B212" s="11"/>
      <c r="C212" s="12"/>
      <c r="D212" s="12"/>
      <c r="E212" s="12"/>
      <c r="F212" s="12"/>
      <c r="G212" s="12"/>
      <c r="H212" s="12"/>
      <c r="I212" s="12"/>
      <c r="J212" s="12"/>
      <c r="K212" s="12"/>
      <c r="L212" s="13"/>
    </row>
    <row r="213" spans="1:12" ht="15.75" customHeight="1" x14ac:dyDescent="0.4">
      <c r="A213" s="56"/>
      <c r="B213" s="11"/>
      <c r="C213" s="12"/>
      <c r="D213" s="12"/>
      <c r="E213" s="12"/>
      <c r="F213" s="12"/>
      <c r="G213" s="12"/>
      <c r="H213" s="12"/>
      <c r="I213" s="12"/>
      <c r="J213" s="12"/>
      <c r="K213" s="12"/>
      <c r="L213" s="13"/>
    </row>
    <row r="214" spans="1:12" ht="15.75" customHeight="1" x14ac:dyDescent="0.4">
      <c r="A214" s="56"/>
      <c r="B214" s="11"/>
      <c r="C214" s="12"/>
      <c r="D214" s="12"/>
      <c r="E214" s="12"/>
      <c r="F214" s="12"/>
      <c r="G214" s="12"/>
      <c r="H214" s="12"/>
      <c r="I214" s="12"/>
      <c r="J214" s="12"/>
      <c r="K214" s="12"/>
      <c r="L214" s="13"/>
    </row>
    <row r="215" spans="1:12" ht="15.75" customHeight="1" x14ac:dyDescent="0.4">
      <c r="A215" s="56"/>
      <c r="B215" s="11"/>
      <c r="C215" s="12"/>
      <c r="D215" s="12"/>
      <c r="E215" s="12"/>
      <c r="F215" s="12"/>
      <c r="G215" s="12"/>
      <c r="H215" s="12"/>
      <c r="I215" s="12"/>
      <c r="J215" s="12"/>
      <c r="K215" s="12"/>
      <c r="L215" s="13"/>
    </row>
    <row r="216" spans="1:12" ht="15.75" customHeight="1" x14ac:dyDescent="0.4">
      <c r="A216" s="56"/>
      <c r="B216" s="11"/>
      <c r="C216" s="12"/>
      <c r="D216" s="12"/>
      <c r="E216" s="12"/>
      <c r="F216" s="12"/>
      <c r="G216" s="12"/>
      <c r="H216" s="12"/>
      <c r="I216" s="12"/>
      <c r="J216" s="12"/>
      <c r="K216" s="12"/>
      <c r="L216" s="13"/>
    </row>
    <row r="217" spans="1:12" ht="15.75" customHeight="1" x14ac:dyDescent="0.4">
      <c r="A217" s="56"/>
      <c r="B217" s="11"/>
      <c r="C217" s="12"/>
      <c r="D217" s="12"/>
      <c r="E217" s="12"/>
      <c r="F217" s="12"/>
      <c r="G217" s="12"/>
      <c r="H217" s="12"/>
      <c r="I217" s="12"/>
      <c r="J217" s="12"/>
      <c r="K217" s="12"/>
      <c r="L217" s="13"/>
    </row>
    <row r="218" spans="1:12" ht="15.75" customHeight="1" x14ac:dyDescent="0.4">
      <c r="A218" s="56"/>
      <c r="B218" s="11"/>
      <c r="C218" s="12"/>
      <c r="D218" s="12"/>
      <c r="E218" s="12"/>
      <c r="F218" s="12"/>
      <c r="G218" s="12"/>
      <c r="H218" s="12"/>
      <c r="I218" s="12"/>
      <c r="J218" s="12"/>
      <c r="K218" s="12"/>
      <c r="L218" s="13"/>
    </row>
    <row r="219" spans="1:12" ht="15.75" customHeight="1" x14ac:dyDescent="0.4">
      <c r="A219" s="56"/>
      <c r="B219" s="11"/>
      <c r="C219" s="12"/>
      <c r="D219" s="12"/>
      <c r="E219" s="12"/>
      <c r="F219" s="12"/>
      <c r="G219" s="12"/>
      <c r="H219" s="12"/>
      <c r="I219" s="12"/>
      <c r="J219" s="12"/>
      <c r="K219" s="12"/>
      <c r="L219" s="13"/>
    </row>
    <row r="220" spans="1:12" ht="15.75" customHeight="1" x14ac:dyDescent="0.4">
      <c r="A220" s="56"/>
      <c r="B220" s="11"/>
      <c r="C220" s="12"/>
      <c r="D220" s="12"/>
      <c r="E220" s="12"/>
      <c r="F220" s="12"/>
      <c r="G220" s="12"/>
      <c r="H220" s="12"/>
      <c r="I220" s="12"/>
      <c r="J220" s="12"/>
      <c r="K220" s="12"/>
      <c r="L220" s="13"/>
    </row>
    <row r="221" spans="1:12" ht="15.75" customHeight="1" x14ac:dyDescent="0.4">
      <c r="A221" s="56"/>
      <c r="B221" s="11"/>
      <c r="C221" s="12"/>
      <c r="D221" s="12"/>
      <c r="E221" s="12"/>
      <c r="F221" s="12"/>
      <c r="G221" s="12"/>
      <c r="H221" s="12"/>
      <c r="I221" s="12"/>
      <c r="J221" s="12"/>
      <c r="K221" s="12"/>
      <c r="L221" s="13"/>
    </row>
    <row r="222" spans="1:12" ht="15.75" customHeight="1" x14ac:dyDescent="0.4">
      <c r="A222" s="56"/>
      <c r="B222" s="11"/>
      <c r="C222" s="12"/>
      <c r="D222" s="12"/>
      <c r="E222" s="12"/>
      <c r="F222" s="12"/>
      <c r="G222" s="12"/>
      <c r="H222" s="12"/>
      <c r="I222" s="12"/>
      <c r="J222" s="12"/>
      <c r="K222" s="12"/>
      <c r="L222" s="13"/>
    </row>
    <row r="223" spans="1:12" ht="15.75" customHeight="1" x14ac:dyDescent="0.4">
      <c r="A223" s="56"/>
      <c r="B223" s="11"/>
      <c r="C223" s="12"/>
      <c r="D223" s="12"/>
      <c r="E223" s="12"/>
      <c r="F223" s="12"/>
      <c r="G223" s="12"/>
      <c r="H223" s="12"/>
      <c r="I223" s="12"/>
      <c r="J223" s="12"/>
      <c r="K223" s="12"/>
      <c r="L223" s="13"/>
    </row>
    <row r="224" spans="1:12" ht="15.75" customHeight="1" x14ac:dyDescent="0.4">
      <c r="A224" s="56"/>
      <c r="B224" s="11"/>
      <c r="C224" s="12"/>
      <c r="D224" s="12"/>
      <c r="E224" s="12"/>
      <c r="F224" s="12"/>
      <c r="G224" s="12"/>
      <c r="H224" s="12"/>
      <c r="I224" s="12"/>
      <c r="J224" s="12"/>
      <c r="K224" s="12"/>
      <c r="L224" s="13"/>
    </row>
    <row r="225" spans="1:12" ht="15.75" customHeight="1" x14ac:dyDescent="0.4">
      <c r="A225" s="56"/>
      <c r="B225" s="11"/>
      <c r="C225" s="12"/>
      <c r="D225" s="12"/>
      <c r="E225" s="12"/>
      <c r="F225" s="12"/>
      <c r="G225" s="12"/>
      <c r="H225" s="12"/>
      <c r="I225" s="12"/>
      <c r="J225" s="12"/>
      <c r="K225" s="12"/>
      <c r="L225" s="13"/>
    </row>
    <row r="226" spans="1:12" ht="15.75" customHeight="1" x14ac:dyDescent="0.4">
      <c r="A226" s="56"/>
      <c r="B226" s="11"/>
      <c r="C226" s="12"/>
      <c r="D226" s="12"/>
      <c r="E226" s="12"/>
      <c r="F226" s="12"/>
      <c r="G226" s="12"/>
      <c r="H226" s="12"/>
      <c r="I226" s="12"/>
      <c r="J226" s="12"/>
      <c r="K226" s="12"/>
      <c r="L226" s="13"/>
    </row>
    <row r="227" spans="1:12" ht="15.75" customHeight="1" x14ac:dyDescent="0.4">
      <c r="A227" s="56"/>
      <c r="B227" s="11"/>
      <c r="C227" s="12"/>
      <c r="D227" s="12"/>
      <c r="E227" s="12"/>
      <c r="F227" s="12"/>
      <c r="G227" s="12"/>
      <c r="H227" s="12"/>
      <c r="I227" s="12"/>
      <c r="J227" s="12"/>
      <c r="K227" s="12"/>
      <c r="L227" s="13"/>
    </row>
    <row r="228" spans="1:12" ht="15.75" customHeight="1" x14ac:dyDescent="0.4">
      <c r="A228" s="56"/>
      <c r="B228" s="11"/>
      <c r="C228" s="12"/>
      <c r="D228" s="12"/>
      <c r="E228" s="12"/>
      <c r="F228" s="12"/>
      <c r="G228" s="12"/>
      <c r="H228" s="12"/>
      <c r="I228" s="12"/>
      <c r="J228" s="12"/>
      <c r="K228" s="12"/>
      <c r="L228" s="13"/>
    </row>
    <row r="229" spans="1:12" ht="15.75" customHeight="1" x14ac:dyDescent="0.4">
      <c r="A229" s="56"/>
      <c r="B229" s="11"/>
      <c r="C229" s="12"/>
      <c r="D229" s="12"/>
      <c r="E229" s="12"/>
      <c r="F229" s="12"/>
      <c r="G229" s="12"/>
      <c r="H229" s="12"/>
      <c r="I229" s="12"/>
      <c r="J229" s="12"/>
      <c r="K229" s="12"/>
      <c r="L229" s="13"/>
    </row>
    <row r="230" spans="1:12" ht="15.75" customHeight="1" x14ac:dyDescent="0.4">
      <c r="A230" s="56"/>
      <c r="B230" s="11"/>
      <c r="C230" s="12"/>
      <c r="D230" s="12"/>
      <c r="E230" s="12"/>
      <c r="F230" s="12"/>
      <c r="G230" s="12"/>
      <c r="H230" s="12"/>
      <c r="I230" s="12"/>
      <c r="J230" s="12"/>
      <c r="K230" s="12"/>
      <c r="L230" s="13"/>
    </row>
    <row r="231" spans="1:12" ht="15.6" customHeight="1" x14ac:dyDescent="0.4">
      <c r="A231" s="56"/>
      <c r="B231" s="11"/>
      <c r="C231" s="12"/>
      <c r="D231" s="12"/>
      <c r="E231" s="12"/>
      <c r="F231" s="12"/>
      <c r="G231" s="12"/>
      <c r="H231" s="12"/>
      <c r="I231" s="12"/>
      <c r="J231" s="12"/>
      <c r="K231" s="12"/>
      <c r="L231" s="13"/>
    </row>
    <row r="232" spans="1:12" ht="15.75" customHeight="1" x14ac:dyDescent="0.4">
      <c r="A232" s="56"/>
      <c r="B232" s="11"/>
      <c r="C232" s="12"/>
      <c r="D232" s="12"/>
      <c r="E232" s="12"/>
      <c r="F232" s="12"/>
      <c r="G232" s="12"/>
      <c r="H232" s="12"/>
      <c r="I232" s="12"/>
      <c r="J232" s="12"/>
      <c r="K232" s="12"/>
      <c r="L232" s="13"/>
    </row>
    <row r="233" spans="1:12" ht="15.75" customHeight="1" x14ac:dyDescent="0.4">
      <c r="A233" s="56"/>
      <c r="B233" s="11"/>
      <c r="C233" s="12"/>
      <c r="D233" s="12"/>
      <c r="E233" s="12"/>
      <c r="F233" s="12"/>
      <c r="G233" s="12"/>
      <c r="H233" s="12"/>
      <c r="I233" s="12"/>
      <c r="J233" s="12"/>
      <c r="K233" s="12"/>
      <c r="L233" s="13"/>
    </row>
    <row r="234" spans="1:12" ht="15.75" customHeight="1" x14ac:dyDescent="0.4">
      <c r="A234" s="56"/>
      <c r="B234" s="11"/>
      <c r="C234" s="12"/>
      <c r="D234" s="12"/>
      <c r="E234" s="12"/>
      <c r="F234" s="12"/>
      <c r="G234" s="12"/>
      <c r="H234" s="12"/>
      <c r="I234" s="12"/>
      <c r="J234" s="12"/>
      <c r="K234" s="12"/>
      <c r="L234" s="13"/>
    </row>
    <row r="235" spans="1:12" ht="15.75" customHeight="1" x14ac:dyDescent="0.4">
      <c r="A235" s="56"/>
      <c r="B235" s="11"/>
      <c r="C235" s="12"/>
      <c r="D235" s="12"/>
      <c r="E235" s="12"/>
      <c r="F235" s="12"/>
      <c r="G235" s="12"/>
      <c r="H235" s="12"/>
      <c r="I235" s="12"/>
      <c r="J235" s="12"/>
      <c r="K235" s="12"/>
      <c r="L235" s="13"/>
    </row>
    <row r="236" spans="1:12" ht="15.75" customHeight="1" x14ac:dyDescent="0.4">
      <c r="A236" s="56"/>
      <c r="B236" s="11"/>
      <c r="C236" s="12"/>
      <c r="D236" s="12"/>
      <c r="E236" s="12"/>
      <c r="F236" s="12"/>
      <c r="G236" s="12"/>
      <c r="H236" s="12"/>
      <c r="I236" s="12"/>
      <c r="J236" s="12"/>
      <c r="K236" s="12"/>
      <c r="L236" s="13"/>
    </row>
    <row r="237" spans="1:12" ht="15.75" customHeight="1" x14ac:dyDescent="0.4">
      <c r="A237" s="56"/>
      <c r="B237" s="11"/>
      <c r="C237" s="12"/>
      <c r="D237" s="12"/>
      <c r="E237" s="12"/>
      <c r="F237" s="12"/>
      <c r="G237" s="12"/>
      <c r="H237" s="12"/>
      <c r="I237" s="12"/>
      <c r="J237" s="12"/>
      <c r="K237" s="12"/>
      <c r="L237" s="13"/>
    </row>
    <row r="238" spans="1:12" ht="15.75" customHeight="1" x14ac:dyDescent="0.4">
      <c r="A238" s="56"/>
      <c r="B238" s="11"/>
      <c r="C238" s="12"/>
      <c r="D238" s="12"/>
      <c r="E238" s="12"/>
      <c r="F238" s="12"/>
      <c r="G238" s="12"/>
      <c r="H238" s="12"/>
      <c r="I238" s="12"/>
      <c r="J238" s="12"/>
      <c r="K238" s="12"/>
      <c r="L238" s="13"/>
    </row>
    <row r="239" spans="1:12" ht="15.75" customHeight="1" x14ac:dyDescent="0.4">
      <c r="A239" s="56"/>
      <c r="B239" s="11"/>
      <c r="C239" s="12"/>
      <c r="D239" s="12"/>
      <c r="E239" s="12"/>
      <c r="F239" s="12"/>
      <c r="G239" s="12"/>
      <c r="H239" s="12"/>
      <c r="I239" s="12"/>
      <c r="J239" s="12"/>
      <c r="K239" s="12"/>
      <c r="L239" s="13"/>
    </row>
    <row r="240" spans="1:12" ht="15.75" customHeight="1" x14ac:dyDescent="0.4">
      <c r="A240" s="56"/>
      <c r="B240" s="11"/>
      <c r="C240" s="12"/>
      <c r="D240" s="12"/>
      <c r="E240" s="12"/>
      <c r="F240" s="12"/>
      <c r="G240" s="12"/>
      <c r="H240" s="12"/>
      <c r="I240" s="12"/>
      <c r="J240" s="12"/>
      <c r="K240" s="12"/>
      <c r="L240" s="13"/>
    </row>
    <row r="241" spans="1:12" ht="15.75" customHeight="1" x14ac:dyDescent="0.4">
      <c r="A241" s="56"/>
      <c r="B241" s="11"/>
      <c r="C241" s="12"/>
      <c r="D241" s="12"/>
      <c r="E241" s="12"/>
      <c r="F241" s="12"/>
      <c r="G241" s="12"/>
      <c r="H241" s="12"/>
      <c r="I241" s="12"/>
      <c r="J241" s="12"/>
      <c r="K241" s="12"/>
      <c r="L241" s="13"/>
    </row>
    <row r="242" spans="1:12" ht="15.75" customHeight="1" x14ac:dyDescent="0.4">
      <c r="A242" s="56"/>
      <c r="B242" s="11"/>
      <c r="C242" s="12"/>
      <c r="D242" s="12"/>
      <c r="E242" s="12"/>
      <c r="F242" s="12"/>
      <c r="G242" s="12"/>
      <c r="H242" s="12"/>
      <c r="I242" s="12"/>
      <c r="J242" s="12"/>
      <c r="K242" s="12"/>
      <c r="L242" s="13"/>
    </row>
    <row r="243" spans="1:12" ht="16.5" customHeight="1" thickBot="1" x14ac:dyDescent="0.45">
      <c r="A243" s="56"/>
      <c r="B243" s="14"/>
      <c r="C243" s="15"/>
      <c r="D243" s="15"/>
      <c r="E243" s="15"/>
      <c r="F243" s="15"/>
      <c r="G243" s="15"/>
      <c r="H243" s="15"/>
      <c r="I243" s="15"/>
      <c r="J243" s="15"/>
      <c r="K243" s="15"/>
      <c r="L243" s="16"/>
    </row>
    <row r="244" spans="1:12" x14ac:dyDescent="0.4">
      <c r="A244" s="56"/>
      <c r="B244" s="56"/>
      <c r="C244" s="56"/>
      <c r="D244" s="56"/>
      <c r="E244" s="56"/>
      <c r="F244" s="56"/>
      <c r="G244" s="56"/>
      <c r="H244" s="56"/>
      <c r="I244" s="56"/>
      <c r="J244" s="56"/>
      <c r="K244" s="56"/>
      <c r="L244" s="58"/>
    </row>
    <row r="278" spans="2:8" hidden="1" x14ac:dyDescent="0.4">
      <c r="B278" s="3" t="s">
        <v>37</v>
      </c>
      <c r="C278" s="4"/>
      <c r="D278" s="4"/>
      <c r="E278" s="5" t="s">
        <v>43</v>
      </c>
      <c r="F278" s="4"/>
      <c r="G278" s="4"/>
      <c r="H278" s="4"/>
    </row>
    <row r="279" spans="2:8" hidden="1" x14ac:dyDescent="0.4">
      <c r="B279" s="3" t="s">
        <v>38</v>
      </c>
      <c r="C279" s="4"/>
      <c r="D279" s="4"/>
      <c r="E279" s="5" t="s">
        <v>44</v>
      </c>
      <c r="F279" s="4"/>
      <c r="G279" s="4"/>
      <c r="H279" s="4"/>
    </row>
    <row r="280" spans="2:8" ht="36" hidden="1" x14ac:dyDescent="0.4">
      <c r="B280" s="4"/>
      <c r="C280" s="4"/>
      <c r="D280" s="4"/>
      <c r="E280" s="6" t="s">
        <v>60</v>
      </c>
      <c r="F280" s="4"/>
      <c r="G280" s="4"/>
      <c r="H280" s="4"/>
    </row>
    <row r="281" spans="2:8" hidden="1" x14ac:dyDescent="0.4">
      <c r="B281" s="4"/>
      <c r="C281" s="4"/>
      <c r="D281" s="4"/>
      <c r="E281" s="5" t="s">
        <v>45</v>
      </c>
      <c r="F281" s="4"/>
      <c r="G281" s="4"/>
      <c r="H281" s="4"/>
    </row>
    <row r="282" spans="2:8" hidden="1" x14ac:dyDescent="0.4">
      <c r="B282" s="4"/>
      <c r="C282" s="4"/>
      <c r="D282" s="4"/>
      <c r="E282" s="5" t="s">
        <v>46</v>
      </c>
      <c r="F282" s="4"/>
      <c r="G282" s="4"/>
      <c r="H282" s="4"/>
    </row>
    <row r="283" spans="2:8" ht="36" hidden="1" x14ac:dyDescent="0.4">
      <c r="B283" s="4"/>
      <c r="C283" s="4"/>
      <c r="D283" s="4"/>
      <c r="E283" s="6" t="s">
        <v>61</v>
      </c>
      <c r="F283" s="4"/>
      <c r="G283" s="4"/>
      <c r="H283" s="4"/>
    </row>
    <row r="284" spans="2:8" hidden="1" x14ac:dyDescent="0.4">
      <c r="B284" s="4"/>
      <c r="C284" s="4"/>
      <c r="D284" s="4"/>
      <c r="E284" s="5" t="s">
        <v>47</v>
      </c>
      <c r="F284" s="4"/>
      <c r="G284" s="4"/>
      <c r="H284" s="4"/>
    </row>
    <row r="285" spans="2:8" hidden="1" x14ac:dyDescent="0.4">
      <c r="B285" s="4"/>
      <c r="C285" s="4"/>
      <c r="D285" s="4"/>
      <c r="E285" s="5" t="s">
        <v>48</v>
      </c>
      <c r="F285" s="4"/>
      <c r="G285" s="4"/>
      <c r="H285" s="4"/>
    </row>
    <row r="286" spans="2:8" hidden="1" x14ac:dyDescent="0.4">
      <c r="B286" s="4"/>
      <c r="C286" s="4"/>
      <c r="D286" s="4"/>
      <c r="E286" s="5" t="s">
        <v>49</v>
      </c>
      <c r="F286" s="4"/>
      <c r="G286" s="4"/>
      <c r="H286" s="4"/>
    </row>
    <row r="287" spans="2:8" hidden="1" x14ac:dyDescent="0.4">
      <c r="B287" s="4"/>
      <c r="C287" s="4"/>
      <c r="D287" s="4"/>
      <c r="E287" s="5" t="s">
        <v>50</v>
      </c>
      <c r="F287" s="4"/>
      <c r="G287" s="4"/>
      <c r="H287" s="4"/>
    </row>
    <row r="288" spans="2:8" hidden="1" x14ac:dyDescent="0.4">
      <c r="B288" s="4"/>
      <c r="C288" s="4"/>
      <c r="D288" s="4"/>
      <c r="E288" s="5" t="s">
        <v>51</v>
      </c>
      <c r="F288" s="4"/>
      <c r="G288" s="4"/>
      <c r="H288" s="4"/>
    </row>
    <row r="289" spans="2:8" ht="36" hidden="1" x14ac:dyDescent="0.4">
      <c r="B289" s="4"/>
      <c r="C289" s="4"/>
      <c r="D289" s="4"/>
      <c r="E289" s="6" t="s">
        <v>58</v>
      </c>
      <c r="F289" s="4"/>
      <c r="G289" s="4"/>
      <c r="H289" s="4"/>
    </row>
    <row r="290" spans="2:8" hidden="1" x14ac:dyDescent="0.4">
      <c r="B290" s="4"/>
      <c r="C290" s="4"/>
      <c r="D290" s="4"/>
      <c r="E290" s="5" t="s">
        <v>52</v>
      </c>
      <c r="F290" s="4"/>
      <c r="G290" s="4"/>
      <c r="H290" s="4"/>
    </row>
    <row r="291" spans="2:8" ht="36" hidden="1" x14ac:dyDescent="0.4">
      <c r="B291" s="4"/>
      <c r="C291" s="4"/>
      <c r="D291" s="4"/>
      <c r="E291" s="6" t="s">
        <v>59</v>
      </c>
      <c r="F291" s="4"/>
      <c r="G291" s="4"/>
      <c r="H291" s="4"/>
    </row>
    <row r="292" spans="2:8" hidden="1" x14ac:dyDescent="0.4">
      <c r="B292" s="4"/>
      <c r="C292" s="4"/>
      <c r="D292" s="4"/>
      <c r="E292" s="5" t="s">
        <v>53</v>
      </c>
      <c r="F292" s="4"/>
      <c r="G292" s="4"/>
      <c r="H292" s="4"/>
    </row>
    <row r="293" spans="2:8" hidden="1" x14ac:dyDescent="0.4">
      <c r="B293" s="4"/>
      <c r="C293" s="4"/>
      <c r="D293" s="4"/>
      <c r="E293" s="5" t="s">
        <v>54</v>
      </c>
      <c r="F293" s="4"/>
      <c r="G293" s="4"/>
      <c r="H293" s="4"/>
    </row>
    <row r="294" spans="2:8" ht="36" hidden="1" x14ac:dyDescent="0.4">
      <c r="B294" s="4"/>
      <c r="C294" s="4"/>
      <c r="D294" s="4"/>
      <c r="E294" s="6" t="s">
        <v>56</v>
      </c>
      <c r="F294" s="4"/>
      <c r="G294" s="4"/>
      <c r="H294" s="4"/>
    </row>
    <row r="295" spans="2:8" ht="48" hidden="1" x14ac:dyDescent="0.4">
      <c r="B295" s="4"/>
      <c r="C295" s="4"/>
      <c r="D295" s="4"/>
      <c r="E295" s="6" t="s">
        <v>57</v>
      </c>
      <c r="F295" s="4"/>
      <c r="G295" s="4"/>
      <c r="H295" s="4"/>
    </row>
    <row r="296" spans="2:8" hidden="1" x14ac:dyDescent="0.4">
      <c r="B296" s="4"/>
      <c r="C296" s="4"/>
      <c r="D296" s="4"/>
      <c r="E296" s="5" t="s">
        <v>55</v>
      </c>
      <c r="F296" s="4"/>
      <c r="G296" s="4"/>
      <c r="H296" s="4"/>
    </row>
    <row r="297" spans="2:8" hidden="1" x14ac:dyDescent="0.4"/>
  </sheetData>
  <sheetProtection algorithmName="SHA-512" hashValue="q1sundC03m5PavyvVstM8+jGAnrZoDTnLLqLbhtsyEa+Jy+1utpqWK2yjW5sNEeSAhcIcyTqQsBK6JdxQOrU+A==" saltValue="3wVjxTdXX+xHBllMLeujBA==" spinCount="100000" sheet="1" scenarios="1" formatRows="0"/>
  <protectedRanges>
    <protectedRange sqref="C100:C111" name="範囲7_4"/>
    <protectedRange sqref="E100:E111" name="範囲7_5"/>
    <protectedRange sqref="F99:F111" name="範囲7_7"/>
    <protectedRange sqref="G99:G111" name="範囲7_8"/>
    <protectedRange sqref="C99" name="範囲7_4_1"/>
    <protectedRange sqref="E99" name="範囲7_5_1"/>
  </protectedRanges>
  <mergeCells count="209">
    <mergeCell ref="B192:L198"/>
    <mergeCell ref="I100:L100"/>
    <mergeCell ref="I99:L99"/>
    <mergeCell ref="H59:L59"/>
    <mergeCell ref="H60:H68"/>
    <mergeCell ref="I60:K60"/>
    <mergeCell ref="I61:K61"/>
    <mergeCell ref="I62:K62"/>
    <mergeCell ref="I64:K64"/>
    <mergeCell ref="I66:K66"/>
    <mergeCell ref="I67:K67"/>
    <mergeCell ref="I68:K68"/>
    <mergeCell ref="I63:K63"/>
    <mergeCell ref="I65:K65"/>
    <mergeCell ref="J85:L85"/>
    <mergeCell ref="J86:L86"/>
    <mergeCell ref="E64:F64"/>
    <mergeCell ref="E66:F66"/>
    <mergeCell ref="B59:G59"/>
    <mergeCell ref="E60:F60"/>
    <mergeCell ref="E61:F61"/>
    <mergeCell ref="B2:L2"/>
    <mergeCell ref="K5:L5"/>
    <mergeCell ref="B6:E6"/>
    <mergeCell ref="F6:J6"/>
    <mergeCell ref="K6:L6"/>
    <mergeCell ref="B7:E7"/>
    <mergeCell ref="F7:J7"/>
    <mergeCell ref="K7:L7"/>
    <mergeCell ref="B8:E9"/>
    <mergeCell ref="G8:J8"/>
    <mergeCell ref="K8:L8"/>
    <mergeCell ref="F9:J9"/>
    <mergeCell ref="K9:L9"/>
    <mergeCell ref="B10:E11"/>
    <mergeCell ref="F10:J11"/>
    <mergeCell ref="K10:L10"/>
    <mergeCell ref="K11:L11"/>
    <mergeCell ref="B15:E15"/>
    <mergeCell ref="F15:J15"/>
    <mergeCell ref="K15:L15"/>
    <mergeCell ref="B19:D19"/>
    <mergeCell ref="E19:L19"/>
    <mergeCell ref="B20:D20"/>
    <mergeCell ref="E20:L20"/>
    <mergeCell ref="B12:E12"/>
    <mergeCell ref="F12:J12"/>
    <mergeCell ref="K12:L12"/>
    <mergeCell ref="B13:E14"/>
    <mergeCell ref="F13:J13"/>
    <mergeCell ref="K13:L13"/>
    <mergeCell ref="G14:J14"/>
    <mergeCell ref="K14:L14"/>
    <mergeCell ref="B29:D29"/>
    <mergeCell ref="E29:L29"/>
    <mergeCell ref="B32:D32"/>
    <mergeCell ref="E32:L32"/>
    <mergeCell ref="B34:D34"/>
    <mergeCell ref="E34:L34"/>
    <mergeCell ref="B23:D23"/>
    <mergeCell ref="E23:L23"/>
    <mergeCell ref="B25:D25"/>
    <mergeCell ref="E25:L25"/>
    <mergeCell ref="B27:D27"/>
    <mergeCell ref="E27:L27"/>
    <mergeCell ref="C44:G44"/>
    <mergeCell ref="C45:G45"/>
    <mergeCell ref="B46:G46"/>
    <mergeCell ref="C41:G41"/>
    <mergeCell ref="C42:G42"/>
    <mergeCell ref="C43:G43"/>
    <mergeCell ref="B38:G39"/>
    <mergeCell ref="H38:J38"/>
    <mergeCell ref="K38:L38"/>
    <mergeCell ref="C40:G40"/>
    <mergeCell ref="C54:G54"/>
    <mergeCell ref="C55:G55"/>
    <mergeCell ref="B56:G56"/>
    <mergeCell ref="C51:G51"/>
    <mergeCell ref="C52:G52"/>
    <mergeCell ref="C53:G53"/>
    <mergeCell ref="B48:G49"/>
    <mergeCell ref="H48:J48"/>
    <mergeCell ref="K48:L48"/>
    <mergeCell ref="C50:G50"/>
    <mergeCell ref="E62:F62"/>
    <mergeCell ref="E67:F67"/>
    <mergeCell ref="B60:D68"/>
    <mergeCell ref="B69:D77"/>
    <mergeCell ref="E63:F63"/>
    <mergeCell ref="E65:F65"/>
    <mergeCell ref="E74:F74"/>
    <mergeCell ref="E75:F75"/>
    <mergeCell ref="E76:F76"/>
    <mergeCell ref="E69:F69"/>
    <mergeCell ref="E70:F70"/>
    <mergeCell ref="E71:F71"/>
    <mergeCell ref="E72:F72"/>
    <mergeCell ref="I69:K69"/>
    <mergeCell ref="I70:K70"/>
    <mergeCell ref="I71:K71"/>
    <mergeCell ref="I72:K72"/>
    <mergeCell ref="H69:H77"/>
    <mergeCell ref="I74:K74"/>
    <mergeCell ref="E73:F73"/>
    <mergeCell ref="I73:K73"/>
    <mergeCell ref="I75:K75"/>
    <mergeCell ref="I76:K76"/>
    <mergeCell ref="I77:K77"/>
    <mergeCell ref="H78:J78"/>
    <mergeCell ref="B96:E96"/>
    <mergeCell ref="I96:L96"/>
    <mergeCell ref="B97:E97"/>
    <mergeCell ref="I97:L97"/>
    <mergeCell ref="B78:E78"/>
    <mergeCell ref="B81:L81"/>
    <mergeCell ref="B82:L82"/>
    <mergeCell ref="G85:I85"/>
    <mergeCell ref="G86:I86"/>
    <mergeCell ref="B85:F85"/>
    <mergeCell ref="B86:F86"/>
    <mergeCell ref="B89:F89"/>
    <mergeCell ref="B90:F90"/>
    <mergeCell ref="G89:I89"/>
    <mergeCell ref="G90:I90"/>
    <mergeCell ref="J90:L90"/>
    <mergeCell ref="J89:L89"/>
    <mergeCell ref="B98:E98"/>
    <mergeCell ref="I98:L98"/>
    <mergeCell ref="B99:B112"/>
    <mergeCell ref="C99:E99"/>
    <mergeCell ref="C100:E100"/>
    <mergeCell ref="C103:E103"/>
    <mergeCell ref="I103:L103"/>
    <mergeCell ref="C104:E104"/>
    <mergeCell ref="I104:L104"/>
    <mergeCell ref="C101:E101"/>
    <mergeCell ref="I101:L101"/>
    <mergeCell ref="C102:E102"/>
    <mergeCell ref="I102:L102"/>
    <mergeCell ref="C107:E107"/>
    <mergeCell ref="C109:E109"/>
    <mergeCell ref="I109:L109"/>
    <mergeCell ref="C110:E110"/>
    <mergeCell ref="I110:L110"/>
    <mergeCell ref="I107:L107"/>
    <mergeCell ref="C108:E108"/>
    <mergeCell ref="I108:L108"/>
    <mergeCell ref="C105:E105"/>
    <mergeCell ref="I105:L105"/>
    <mergeCell ref="C106:E106"/>
    <mergeCell ref="I106:L106"/>
    <mergeCell ref="B117:E117"/>
    <mergeCell ref="B118:E118"/>
    <mergeCell ref="B119:E119"/>
    <mergeCell ref="B113:E113"/>
    <mergeCell ref="I113:L113"/>
    <mergeCell ref="B114:E114"/>
    <mergeCell ref="I114:L114"/>
    <mergeCell ref="C111:E111"/>
    <mergeCell ref="I111:L111"/>
    <mergeCell ref="C112:E112"/>
    <mergeCell ref="I112:L112"/>
    <mergeCell ref="D140:E140"/>
    <mergeCell ref="C141:E141"/>
    <mergeCell ref="B120:E120"/>
    <mergeCell ref="B121:B141"/>
    <mergeCell ref="C121:C123"/>
    <mergeCell ref="D121:D122"/>
    <mergeCell ref="D123:E123"/>
    <mergeCell ref="C124:C140"/>
    <mergeCell ref="D124:D125"/>
    <mergeCell ref="D126:E126"/>
    <mergeCell ref="D127:D138"/>
    <mergeCell ref="D139:E139"/>
    <mergeCell ref="B159:E159"/>
    <mergeCell ref="B160:E160"/>
    <mergeCell ref="B145:B147"/>
    <mergeCell ref="C145:E145"/>
    <mergeCell ref="C146:E146"/>
    <mergeCell ref="C147:E147"/>
    <mergeCell ref="B142:B144"/>
    <mergeCell ref="C142:E142"/>
    <mergeCell ref="C143:E143"/>
    <mergeCell ref="C144:E144"/>
    <mergeCell ref="B148:E148"/>
    <mergeCell ref="B150:L156"/>
    <mergeCell ref="B190:E190"/>
    <mergeCell ref="D181:E181"/>
    <mergeCell ref="D182:E182"/>
    <mergeCell ref="B161:E161"/>
    <mergeCell ref="B162:E162"/>
    <mergeCell ref="B163:B183"/>
    <mergeCell ref="C163:C165"/>
    <mergeCell ref="D163:D164"/>
    <mergeCell ref="D165:E165"/>
    <mergeCell ref="C166:C182"/>
    <mergeCell ref="D166:D167"/>
    <mergeCell ref="D168:E168"/>
    <mergeCell ref="D169:D180"/>
    <mergeCell ref="B187:B189"/>
    <mergeCell ref="D187:E187"/>
    <mergeCell ref="D188:E188"/>
    <mergeCell ref="C189:E189"/>
    <mergeCell ref="C183:E183"/>
    <mergeCell ref="B184:B186"/>
    <mergeCell ref="D184:E184"/>
    <mergeCell ref="D185:E185"/>
    <mergeCell ref="C186:E186"/>
  </mergeCells>
  <phoneticPr fontId="2"/>
  <conditionalFormatting sqref="F120:L120 F148:L148">
    <cfRule type="cellIs" dxfId="5" priority="2" operator="lessThan">
      <formula>0</formula>
    </cfRule>
  </conditionalFormatting>
  <conditionalFormatting sqref="J86">
    <cfRule type="cellIs" dxfId="4" priority="5" operator="greaterThan">
      <formula>3</formula>
    </cfRule>
  </conditionalFormatting>
  <conditionalFormatting sqref="J90">
    <cfRule type="cellIs" dxfId="3" priority="1" operator="greaterThan">
      <formula>3</formula>
    </cfRule>
  </conditionalFormatting>
  <dataValidations count="3">
    <dataValidation type="date" operator="greaterThan" allowBlank="1" showInputMessage="1" showErrorMessage="1" sqref="K5:L5" xr:uid="{48F94A8D-2574-4612-936A-FFE7B3BD658B}">
      <formula1>45979</formula1>
    </dataValidation>
    <dataValidation type="list" allowBlank="1" showInputMessage="1" showErrorMessage="1" sqref="K11:L11" xr:uid="{510A6F56-89F2-4F66-92B4-8C030B2FC7C8}">
      <formula1>$E$278:$E$296</formula1>
    </dataValidation>
    <dataValidation type="list" allowBlank="1" showInputMessage="1" showErrorMessage="1" sqref="K7:L7" xr:uid="{DD70F373-68E4-4EF3-A71F-E17D5BDA306F}">
      <formula1>$B$278:$B$279</formula1>
    </dataValidation>
  </dataValidation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5A8BE-177B-4B8F-94F8-2C42D9553184}">
  <dimension ref="A1:Q297"/>
  <sheetViews>
    <sheetView view="pageBreakPreview" topLeftCell="A20" zoomScaleNormal="130" zoomScaleSheetLayoutView="100" workbookViewId="0">
      <selection activeCell="E25" sqref="E25:L25"/>
    </sheetView>
  </sheetViews>
  <sheetFormatPr defaultColWidth="8.625" defaultRowHeight="15.75" x14ac:dyDescent="0.4"/>
  <cols>
    <col min="1" max="1" width="2.75" style="1" customWidth="1"/>
    <col min="2" max="4" width="3.125" style="1" customWidth="1"/>
    <col min="5" max="11" width="8.625" style="1" customWidth="1"/>
    <col min="12" max="12" width="8.625" style="2" customWidth="1"/>
    <col min="13" max="13" width="3.375" style="56" customWidth="1"/>
    <col min="14" max="14" width="12.25" style="2" customWidth="1"/>
    <col min="15" max="16384" width="8.625" style="1"/>
  </cols>
  <sheetData>
    <row r="1" spans="1:12" ht="18.600000000000001" customHeight="1" x14ac:dyDescent="0.4">
      <c r="A1" s="56"/>
      <c r="B1" s="56"/>
      <c r="C1" s="56"/>
      <c r="D1" s="56"/>
      <c r="E1" s="56"/>
      <c r="F1" s="56"/>
      <c r="G1" s="56"/>
      <c r="H1" s="56"/>
      <c r="I1" s="56"/>
      <c r="J1" s="56"/>
      <c r="K1" s="57"/>
      <c r="L1" s="58"/>
    </row>
    <row r="2" spans="1:12" ht="24" x14ac:dyDescent="0.4">
      <c r="A2" s="56"/>
      <c r="B2" s="488" t="s">
        <v>23</v>
      </c>
      <c r="C2" s="489"/>
      <c r="D2" s="489"/>
      <c r="E2" s="489"/>
      <c r="F2" s="489"/>
      <c r="G2" s="489"/>
      <c r="H2" s="489"/>
      <c r="I2" s="489"/>
      <c r="J2" s="489"/>
      <c r="K2" s="489"/>
      <c r="L2" s="489"/>
    </row>
    <row r="3" spans="1:12" ht="24" x14ac:dyDescent="0.4">
      <c r="A3" s="56"/>
      <c r="B3" s="200"/>
      <c r="C3" s="201"/>
      <c r="D3" s="201"/>
      <c r="E3" s="201"/>
      <c r="F3" s="201"/>
      <c r="G3" s="201"/>
      <c r="H3" s="201"/>
      <c r="I3" s="201"/>
      <c r="J3" s="201"/>
      <c r="K3" s="201"/>
      <c r="L3" s="201"/>
    </row>
    <row r="4" spans="1:12" ht="16.5" customHeight="1" thickBot="1" x14ac:dyDescent="0.45">
      <c r="A4" s="56"/>
      <c r="B4" s="60"/>
      <c r="C4" s="56"/>
      <c r="D4" s="56"/>
      <c r="E4" s="56"/>
      <c r="F4" s="56"/>
      <c r="G4" s="56"/>
      <c r="H4" s="56"/>
      <c r="I4" s="56"/>
      <c r="J4" s="56"/>
      <c r="K4" s="57"/>
      <c r="L4" s="58"/>
    </row>
    <row r="5" spans="1:12" ht="20.25" thickBot="1" x14ac:dyDescent="0.3">
      <c r="A5" s="56"/>
      <c r="B5" s="61" t="s">
        <v>62</v>
      </c>
      <c r="C5" s="56"/>
      <c r="D5" s="56"/>
      <c r="E5" s="56"/>
      <c r="F5" s="56"/>
      <c r="G5" s="56"/>
      <c r="H5" s="56"/>
      <c r="I5" s="56"/>
      <c r="J5" s="62" t="s">
        <v>150</v>
      </c>
      <c r="K5" s="490">
        <v>46113</v>
      </c>
      <c r="L5" s="491"/>
    </row>
    <row r="6" spans="1:12" ht="12" customHeight="1" x14ac:dyDescent="0.15">
      <c r="A6" s="56"/>
      <c r="B6" s="492" t="s" ph="1">
        <v>41</v>
      </c>
      <c r="C6" s="493"/>
      <c r="D6" s="493"/>
      <c r="E6" s="493"/>
      <c r="F6" s="450" t="s">
        <v>203</v>
      </c>
      <c r="G6" s="450"/>
      <c r="H6" s="450"/>
      <c r="I6" s="450"/>
      <c r="J6" s="451"/>
      <c r="K6" s="452" t="s">
        <v>104</v>
      </c>
      <c r="L6" s="453"/>
    </row>
    <row r="7" spans="1:12" ht="36" customHeight="1" thickBot="1" x14ac:dyDescent="0.45">
      <c r="A7" s="56"/>
      <c r="B7" s="466" t="s">
        <v>151</v>
      </c>
      <c r="C7" s="467"/>
      <c r="D7" s="467"/>
      <c r="E7" s="467"/>
      <c r="F7" s="494" t="s">
        <v>204</v>
      </c>
      <c r="G7" s="494"/>
      <c r="H7" s="494"/>
      <c r="I7" s="494"/>
      <c r="J7" s="495"/>
      <c r="K7" s="480" t="s">
        <v>37</v>
      </c>
      <c r="L7" s="481"/>
    </row>
    <row r="8" spans="1:12" ht="12" customHeight="1" x14ac:dyDescent="0.4">
      <c r="A8" s="56"/>
      <c r="B8" s="498" t="s">
        <v>65</v>
      </c>
      <c r="C8" s="465"/>
      <c r="D8" s="465"/>
      <c r="E8" s="465"/>
      <c r="F8" s="63" t="s">
        <v>39</v>
      </c>
      <c r="G8" s="499" t="s">
        <v>141</v>
      </c>
      <c r="H8" s="499"/>
      <c r="I8" s="499"/>
      <c r="J8" s="500"/>
      <c r="K8" s="452" t="s">
        <v>42</v>
      </c>
      <c r="L8" s="472"/>
    </row>
    <row r="9" spans="1:12" ht="36" customHeight="1" thickBot="1" x14ac:dyDescent="0.45">
      <c r="A9" s="56"/>
      <c r="B9" s="466"/>
      <c r="C9" s="467"/>
      <c r="D9" s="467"/>
      <c r="E9" s="467"/>
      <c r="F9" s="501" t="s">
        <v>179</v>
      </c>
      <c r="G9" s="501"/>
      <c r="H9" s="501"/>
      <c r="I9" s="501"/>
      <c r="J9" s="502"/>
      <c r="K9" s="503">
        <v>46113</v>
      </c>
      <c r="L9" s="504"/>
    </row>
    <row r="10" spans="1:12" ht="12" customHeight="1" x14ac:dyDescent="0.4">
      <c r="A10" s="56"/>
      <c r="B10" s="464" t="s">
        <v>152</v>
      </c>
      <c r="C10" s="465"/>
      <c r="D10" s="465"/>
      <c r="E10" s="465"/>
      <c r="F10" s="468" t="s">
        <v>180</v>
      </c>
      <c r="G10" s="468"/>
      <c r="H10" s="468"/>
      <c r="I10" s="468"/>
      <c r="J10" s="469"/>
      <c r="K10" s="452" t="s">
        <v>105</v>
      </c>
      <c r="L10" s="472"/>
    </row>
    <row r="11" spans="1:12" ht="36" customHeight="1" thickBot="1" x14ac:dyDescent="0.45">
      <c r="A11" s="56"/>
      <c r="B11" s="466"/>
      <c r="C11" s="467"/>
      <c r="D11" s="467"/>
      <c r="E11" s="467"/>
      <c r="F11" s="470"/>
      <c r="G11" s="470"/>
      <c r="H11" s="470"/>
      <c r="I11" s="470"/>
      <c r="J11" s="471"/>
      <c r="K11" s="539" t="s">
        <v>52</v>
      </c>
      <c r="L11" s="540"/>
    </row>
    <row r="12" spans="1:12" ht="12" customHeight="1" x14ac:dyDescent="0.4">
      <c r="A12" s="56"/>
      <c r="B12" s="448" t="s">
        <v>41</v>
      </c>
      <c r="C12" s="449"/>
      <c r="D12" s="449"/>
      <c r="E12" s="449"/>
      <c r="F12" s="450" t="s">
        <v>156</v>
      </c>
      <c r="G12" s="450"/>
      <c r="H12" s="450"/>
      <c r="I12" s="450"/>
      <c r="J12" s="451"/>
      <c r="K12" s="452" t="s">
        <v>84</v>
      </c>
      <c r="L12" s="453"/>
    </row>
    <row r="13" spans="1:12" ht="36" customHeight="1" thickBot="1" x14ac:dyDescent="0.45">
      <c r="A13" s="56"/>
      <c r="B13" s="454" t="s">
        <v>153</v>
      </c>
      <c r="C13" s="455"/>
      <c r="D13" s="455"/>
      <c r="E13" s="455"/>
      <c r="F13" s="458" t="s">
        <v>181</v>
      </c>
      <c r="G13" s="458"/>
      <c r="H13" s="458"/>
      <c r="I13" s="458"/>
      <c r="J13" s="459"/>
      <c r="K13" s="460" t="s">
        <v>182</v>
      </c>
      <c r="L13" s="461"/>
    </row>
    <row r="14" spans="1:12" ht="12" customHeight="1" thickBot="1" x14ac:dyDescent="0.45">
      <c r="A14" s="56"/>
      <c r="B14" s="456"/>
      <c r="C14" s="457"/>
      <c r="D14" s="457"/>
      <c r="E14" s="457"/>
      <c r="F14" s="203" t="s">
        <v>40</v>
      </c>
      <c r="G14" s="462" t="s">
        <v>157</v>
      </c>
      <c r="H14" s="462"/>
      <c r="I14" s="462"/>
      <c r="J14" s="463"/>
      <c r="K14" s="452" t="s">
        <v>79</v>
      </c>
      <c r="L14" s="453"/>
    </row>
    <row r="15" spans="1:12" ht="36" customHeight="1" thickBot="1" x14ac:dyDescent="0.45">
      <c r="A15" s="56"/>
      <c r="B15" s="475" t="s">
        <v>154</v>
      </c>
      <c r="C15" s="476"/>
      <c r="D15" s="476"/>
      <c r="E15" s="476"/>
      <c r="F15" s="477" t="s">
        <v>142</v>
      </c>
      <c r="G15" s="478"/>
      <c r="H15" s="478"/>
      <c r="I15" s="478"/>
      <c r="J15" s="479"/>
      <c r="K15" s="480" t="s">
        <v>183</v>
      </c>
      <c r="L15" s="481"/>
    </row>
    <row r="16" spans="1:12" x14ac:dyDescent="0.4">
      <c r="A16" s="56"/>
      <c r="B16" s="56"/>
      <c r="C16" s="56"/>
      <c r="D16" s="56"/>
      <c r="E16" s="56"/>
      <c r="F16" s="56"/>
      <c r="G16" s="56"/>
      <c r="H16" s="56"/>
      <c r="I16" s="56"/>
      <c r="J16" s="56"/>
      <c r="K16" s="56"/>
      <c r="L16" s="58"/>
    </row>
    <row r="17" spans="1:13" x14ac:dyDescent="0.4">
      <c r="A17" s="56"/>
      <c r="B17" s="56"/>
      <c r="C17" s="56"/>
      <c r="D17" s="56"/>
      <c r="E17" s="56"/>
      <c r="F17" s="56"/>
      <c r="G17" s="56"/>
      <c r="H17" s="56"/>
      <c r="I17" s="56"/>
      <c r="J17" s="56"/>
      <c r="K17" s="56"/>
      <c r="L17" s="58"/>
    </row>
    <row r="18" spans="1:13" ht="20.25" thickBot="1" x14ac:dyDescent="0.25">
      <c r="A18" s="56"/>
      <c r="B18" s="61" t="s">
        <v>147</v>
      </c>
      <c r="C18" s="56"/>
      <c r="D18" s="56"/>
      <c r="E18" s="56"/>
      <c r="F18" s="56"/>
      <c r="G18" s="56"/>
      <c r="H18" s="56"/>
      <c r="I18" s="56"/>
      <c r="J18" s="56"/>
      <c r="K18" s="56"/>
      <c r="L18" s="65" t="s">
        <v>124</v>
      </c>
    </row>
    <row r="19" spans="1:13" ht="15" customHeight="1" thickBot="1" x14ac:dyDescent="0.45">
      <c r="A19" s="56"/>
      <c r="B19" s="482" t="s">
        <v>19</v>
      </c>
      <c r="C19" s="483"/>
      <c r="D19" s="484"/>
      <c r="E19" s="485" t="s">
        <v>166</v>
      </c>
      <c r="F19" s="486"/>
      <c r="G19" s="486"/>
      <c r="H19" s="486"/>
      <c r="I19" s="486"/>
      <c r="J19" s="486"/>
      <c r="K19" s="486"/>
      <c r="L19" s="487"/>
    </row>
    <row r="20" spans="1:13" ht="288" customHeight="1" thickBot="1" x14ac:dyDescent="0.3">
      <c r="A20" s="56"/>
      <c r="B20" s="436" t="s">
        <v>66</v>
      </c>
      <c r="C20" s="437"/>
      <c r="D20" s="438"/>
      <c r="E20" s="439" t="s">
        <v>184</v>
      </c>
      <c r="F20" s="440"/>
      <c r="G20" s="440"/>
      <c r="H20" s="440"/>
      <c r="I20" s="440"/>
      <c r="J20" s="440"/>
      <c r="K20" s="440"/>
      <c r="L20" s="441"/>
      <c r="M20" s="194"/>
    </row>
    <row r="21" spans="1:13" s="2" customFormat="1" ht="13.5" customHeight="1" x14ac:dyDescent="0.25">
      <c r="A21" s="56"/>
      <c r="B21" s="66"/>
      <c r="C21" s="196"/>
      <c r="D21" s="197"/>
      <c r="E21" s="197"/>
      <c r="F21" s="67"/>
      <c r="G21" s="198"/>
      <c r="H21" s="198"/>
      <c r="I21" s="198"/>
      <c r="J21" s="198"/>
      <c r="K21" s="68" t="s">
        <v>85</v>
      </c>
      <c r="L21" s="69">
        <f>LEN(E20)</f>
        <v>199</v>
      </c>
      <c r="M21" s="194"/>
    </row>
    <row r="22" spans="1:13" s="2" customFormat="1" ht="19.350000000000001" customHeight="1" thickBot="1" x14ac:dyDescent="0.3">
      <c r="A22" s="56"/>
      <c r="B22" s="61" t="s">
        <v>148</v>
      </c>
      <c r="C22" s="197"/>
      <c r="D22" s="197"/>
      <c r="E22" s="197"/>
      <c r="F22" s="67"/>
      <c r="G22" s="198"/>
      <c r="H22" s="198"/>
      <c r="I22" s="198"/>
      <c r="J22" s="198"/>
      <c r="K22" s="198"/>
      <c r="L22" s="70"/>
      <c r="M22" s="194"/>
    </row>
    <row r="23" spans="1:13" s="2" customFormat="1" ht="128.44999999999999" customHeight="1" thickBot="1" x14ac:dyDescent="0.3">
      <c r="A23" s="56"/>
      <c r="B23" s="436" t="s">
        <v>109</v>
      </c>
      <c r="C23" s="444"/>
      <c r="D23" s="445"/>
      <c r="E23" s="439" t="s">
        <v>185</v>
      </c>
      <c r="F23" s="440"/>
      <c r="G23" s="440"/>
      <c r="H23" s="440"/>
      <c r="I23" s="440"/>
      <c r="J23" s="440"/>
      <c r="K23" s="440"/>
      <c r="L23" s="441"/>
      <c r="M23" s="194"/>
    </row>
    <row r="24" spans="1:13" s="2" customFormat="1" ht="12.75" customHeight="1" thickBot="1" x14ac:dyDescent="0.3">
      <c r="A24" s="56"/>
      <c r="B24" s="71"/>
      <c r="C24" s="197"/>
      <c r="D24" s="197"/>
      <c r="E24" s="197"/>
      <c r="F24" s="67"/>
      <c r="G24" s="198"/>
      <c r="H24" s="198"/>
      <c r="I24" s="198"/>
      <c r="J24" s="198"/>
      <c r="K24" s="68" t="s">
        <v>85</v>
      </c>
      <c r="L24" s="69">
        <f>LEN(E23)</f>
        <v>132</v>
      </c>
      <c r="M24" s="194"/>
    </row>
    <row r="25" spans="1:13" s="2" customFormat="1" ht="126.95" customHeight="1" thickBot="1" x14ac:dyDescent="0.3">
      <c r="A25" s="56"/>
      <c r="B25" s="436" t="s">
        <v>67</v>
      </c>
      <c r="C25" s="446"/>
      <c r="D25" s="447"/>
      <c r="E25" s="439" t="s">
        <v>186</v>
      </c>
      <c r="F25" s="440"/>
      <c r="G25" s="440"/>
      <c r="H25" s="440"/>
      <c r="I25" s="440"/>
      <c r="J25" s="440"/>
      <c r="K25" s="440"/>
      <c r="L25" s="441"/>
      <c r="M25" s="194"/>
    </row>
    <row r="26" spans="1:13" s="2" customFormat="1" ht="12.75" customHeight="1" thickBot="1" x14ac:dyDescent="0.3">
      <c r="A26" s="56"/>
      <c r="B26" s="71"/>
      <c r="C26" s="197"/>
      <c r="D26" s="197"/>
      <c r="E26" s="197"/>
      <c r="F26" s="67"/>
      <c r="G26" s="198"/>
      <c r="H26" s="198"/>
      <c r="I26" s="198"/>
      <c r="J26" s="198"/>
      <c r="K26" s="68" t="s">
        <v>85</v>
      </c>
      <c r="L26" s="69">
        <f>LEN(E25)</f>
        <v>160</v>
      </c>
      <c r="M26" s="194"/>
    </row>
    <row r="27" spans="1:13" s="2" customFormat="1" ht="239.45" customHeight="1" thickBot="1" x14ac:dyDescent="0.3">
      <c r="A27" s="56"/>
      <c r="B27" s="436" t="s">
        <v>68</v>
      </c>
      <c r="C27" s="437"/>
      <c r="D27" s="438"/>
      <c r="E27" s="439" t="s">
        <v>160</v>
      </c>
      <c r="F27" s="440"/>
      <c r="G27" s="440"/>
      <c r="H27" s="440"/>
      <c r="I27" s="440"/>
      <c r="J27" s="440"/>
      <c r="K27" s="440"/>
      <c r="L27" s="441"/>
      <c r="M27" s="194"/>
    </row>
    <row r="28" spans="1:13" s="2" customFormat="1" ht="12.75" customHeight="1" thickBot="1" x14ac:dyDescent="0.3">
      <c r="A28" s="56"/>
      <c r="B28" s="71"/>
      <c r="C28" s="197"/>
      <c r="D28" s="197"/>
      <c r="E28" s="197"/>
      <c r="F28" s="67"/>
      <c r="G28" s="198"/>
      <c r="H28" s="198"/>
      <c r="I28" s="198"/>
      <c r="J28" s="198"/>
      <c r="K28" s="68" t="s">
        <v>85</v>
      </c>
      <c r="L28" s="69">
        <f>LEN(E27)</f>
        <v>200</v>
      </c>
      <c r="M28" s="194"/>
    </row>
    <row r="29" spans="1:13" s="2" customFormat="1" ht="130.5" customHeight="1" thickBot="1" x14ac:dyDescent="0.3">
      <c r="A29" s="56"/>
      <c r="B29" s="436" t="s">
        <v>69</v>
      </c>
      <c r="C29" s="437"/>
      <c r="D29" s="438"/>
      <c r="E29" s="439" t="s">
        <v>187</v>
      </c>
      <c r="F29" s="440"/>
      <c r="G29" s="440"/>
      <c r="H29" s="440"/>
      <c r="I29" s="440"/>
      <c r="J29" s="440"/>
      <c r="K29" s="440"/>
      <c r="L29" s="441"/>
      <c r="M29" s="194"/>
    </row>
    <row r="30" spans="1:13" s="2" customFormat="1" ht="12.75" customHeight="1" x14ac:dyDescent="0.25">
      <c r="A30" s="56"/>
      <c r="B30" s="71"/>
      <c r="C30" s="197"/>
      <c r="D30" s="197"/>
      <c r="E30" s="197"/>
      <c r="F30" s="67"/>
      <c r="G30" s="198"/>
      <c r="H30" s="198"/>
      <c r="I30" s="198"/>
      <c r="J30" s="198"/>
      <c r="K30" s="68" t="s">
        <v>85</v>
      </c>
      <c r="L30" s="69">
        <f>LEN(E29)</f>
        <v>171</v>
      </c>
      <c r="M30" s="194"/>
    </row>
    <row r="31" spans="1:13" s="2" customFormat="1" ht="19.899999999999999" customHeight="1" thickBot="1" x14ac:dyDescent="0.3">
      <c r="A31" s="56"/>
      <c r="B31" s="61" t="s">
        <v>149</v>
      </c>
      <c r="C31" s="197"/>
      <c r="D31" s="197"/>
      <c r="E31" s="197"/>
      <c r="F31" s="67"/>
      <c r="G31" s="198"/>
      <c r="H31" s="198"/>
      <c r="I31" s="198"/>
      <c r="J31" s="198"/>
      <c r="K31" s="198"/>
      <c r="L31" s="70"/>
      <c r="M31" s="194"/>
    </row>
    <row r="32" spans="1:13" s="2" customFormat="1" ht="144" customHeight="1" thickBot="1" x14ac:dyDescent="0.3">
      <c r="A32" s="56"/>
      <c r="B32" s="436" t="s">
        <v>70</v>
      </c>
      <c r="C32" s="437"/>
      <c r="D32" s="442"/>
      <c r="E32" s="443" t="s">
        <v>188</v>
      </c>
      <c r="F32" s="440"/>
      <c r="G32" s="440"/>
      <c r="H32" s="440"/>
      <c r="I32" s="440"/>
      <c r="J32" s="440"/>
      <c r="K32" s="440"/>
      <c r="L32" s="441"/>
      <c r="M32" s="194"/>
    </row>
    <row r="33" spans="1:13" s="2" customFormat="1" ht="12.75" customHeight="1" thickBot="1" x14ac:dyDescent="0.3">
      <c r="A33" s="56"/>
      <c r="B33" s="71"/>
      <c r="C33" s="197"/>
      <c r="D33" s="197"/>
      <c r="E33" s="197"/>
      <c r="F33" s="67"/>
      <c r="G33" s="198"/>
      <c r="H33" s="198"/>
      <c r="I33" s="198"/>
      <c r="J33" s="198"/>
      <c r="K33" s="68" t="s">
        <v>85</v>
      </c>
      <c r="L33" s="69">
        <f>LEN(E32)</f>
        <v>218</v>
      </c>
      <c r="M33" s="194"/>
    </row>
    <row r="34" spans="1:13" s="2" customFormat="1" ht="143.44999999999999" customHeight="1" thickBot="1" x14ac:dyDescent="0.3">
      <c r="A34" s="56"/>
      <c r="B34" s="436" t="s">
        <v>108</v>
      </c>
      <c r="C34" s="437"/>
      <c r="D34" s="438"/>
      <c r="E34" s="439" t="s">
        <v>143</v>
      </c>
      <c r="F34" s="440"/>
      <c r="G34" s="440"/>
      <c r="H34" s="440"/>
      <c r="I34" s="440"/>
      <c r="J34" s="440"/>
      <c r="K34" s="440"/>
      <c r="L34" s="441"/>
      <c r="M34" s="194"/>
    </row>
    <row r="35" spans="1:13" s="2" customFormat="1" ht="12.75" customHeight="1" x14ac:dyDescent="0.2">
      <c r="A35" s="56"/>
      <c r="B35" s="56"/>
      <c r="C35" s="56"/>
      <c r="D35" s="56"/>
      <c r="E35" s="56"/>
      <c r="F35" s="56"/>
      <c r="G35" s="56"/>
      <c r="H35" s="56"/>
      <c r="I35" s="56"/>
      <c r="J35" s="56"/>
      <c r="K35" s="68" t="s">
        <v>85</v>
      </c>
      <c r="L35" s="69">
        <f>LEN(E34)</f>
        <v>96</v>
      </c>
      <c r="M35" s="56"/>
    </row>
    <row r="36" spans="1:13" s="2" customFormat="1" ht="18" customHeight="1" x14ac:dyDescent="0.2">
      <c r="A36" s="56"/>
      <c r="B36" s="56"/>
      <c r="C36" s="56"/>
      <c r="D36" s="56"/>
      <c r="E36" s="56"/>
      <c r="F36" s="56"/>
      <c r="G36" s="56"/>
      <c r="H36" s="56"/>
      <c r="I36" s="56"/>
      <c r="J36" s="56"/>
      <c r="K36" s="72"/>
      <c r="L36" s="70"/>
      <c r="M36" s="56"/>
    </row>
    <row r="37" spans="1:13" s="2" customFormat="1" ht="17.25" thickBot="1" x14ac:dyDescent="0.45">
      <c r="A37" s="56"/>
      <c r="B37" s="73" t="s">
        <v>63</v>
      </c>
      <c r="C37" s="56"/>
      <c r="D37" s="56"/>
      <c r="E37" s="56"/>
      <c r="F37" s="56"/>
      <c r="G37" s="56"/>
      <c r="H37" s="56"/>
      <c r="I37" s="56"/>
      <c r="J37" s="56"/>
      <c r="K37" s="56"/>
      <c r="L37" s="58"/>
      <c r="M37" s="56"/>
    </row>
    <row r="38" spans="1:13" s="2" customFormat="1" ht="13.35" customHeight="1" x14ac:dyDescent="0.4">
      <c r="A38" s="56"/>
      <c r="B38" s="424" t="s">
        <v>88</v>
      </c>
      <c r="C38" s="425"/>
      <c r="D38" s="425"/>
      <c r="E38" s="425"/>
      <c r="F38" s="425"/>
      <c r="G38" s="425"/>
      <c r="H38" s="433" t="s">
        <v>76</v>
      </c>
      <c r="I38" s="434"/>
      <c r="J38" s="435"/>
      <c r="K38" s="431" t="s">
        <v>128</v>
      </c>
      <c r="L38" s="432"/>
      <c r="M38" s="56"/>
    </row>
    <row r="39" spans="1:13" s="2" customFormat="1" ht="13.35" customHeight="1" x14ac:dyDescent="0.4">
      <c r="A39" s="56"/>
      <c r="B39" s="426"/>
      <c r="C39" s="427"/>
      <c r="D39" s="427"/>
      <c r="E39" s="427"/>
      <c r="F39" s="427"/>
      <c r="G39" s="427"/>
      <c r="H39" s="177" t="s">
        <v>172</v>
      </c>
      <c r="I39" s="74" t="s">
        <v>74</v>
      </c>
      <c r="J39" s="75" t="s">
        <v>75</v>
      </c>
      <c r="K39" s="76" t="s">
        <v>71</v>
      </c>
      <c r="L39" s="77" t="s">
        <v>72</v>
      </c>
      <c r="M39" s="56"/>
    </row>
    <row r="40" spans="1:13" s="2" customFormat="1" ht="18.600000000000001" customHeight="1" x14ac:dyDescent="0.25">
      <c r="A40" s="56"/>
      <c r="B40" s="202">
        <v>1</v>
      </c>
      <c r="C40" s="417" t="s">
        <v>189</v>
      </c>
      <c r="D40" s="418"/>
      <c r="E40" s="418"/>
      <c r="F40" s="418"/>
      <c r="G40" s="419"/>
      <c r="H40" s="178">
        <v>750</v>
      </c>
      <c r="I40" s="45">
        <v>1750</v>
      </c>
      <c r="J40" s="46">
        <v>14700</v>
      </c>
      <c r="K40" s="43">
        <v>1</v>
      </c>
      <c r="L40" s="44">
        <v>0</v>
      </c>
      <c r="M40" s="56"/>
    </row>
    <row r="41" spans="1:13" s="2" customFormat="1" ht="18.600000000000001" customHeight="1" x14ac:dyDescent="0.25">
      <c r="A41" s="56"/>
      <c r="B41" s="202">
        <v>2</v>
      </c>
      <c r="C41" s="417" t="s">
        <v>190</v>
      </c>
      <c r="D41" s="418"/>
      <c r="E41" s="418"/>
      <c r="F41" s="418"/>
      <c r="G41" s="419"/>
      <c r="H41" s="178">
        <v>10</v>
      </c>
      <c r="I41" s="45">
        <v>40</v>
      </c>
      <c r="J41" s="46">
        <v>260</v>
      </c>
      <c r="K41" s="43">
        <v>0</v>
      </c>
      <c r="L41" s="44">
        <v>1</v>
      </c>
      <c r="M41" s="56"/>
    </row>
    <row r="42" spans="1:13" s="2" customFormat="1" ht="18.600000000000001" customHeight="1" x14ac:dyDescent="0.25">
      <c r="A42" s="56"/>
      <c r="B42" s="202">
        <v>3</v>
      </c>
      <c r="C42" s="417"/>
      <c r="D42" s="418"/>
      <c r="E42" s="418"/>
      <c r="F42" s="418"/>
      <c r="G42" s="419"/>
      <c r="H42" s="178"/>
      <c r="I42" s="45"/>
      <c r="J42" s="46"/>
      <c r="K42" s="43"/>
      <c r="L42" s="44"/>
      <c r="M42" s="56"/>
    </row>
    <row r="43" spans="1:13" s="2" customFormat="1" ht="18.600000000000001" customHeight="1" x14ac:dyDescent="0.25">
      <c r="A43" s="56"/>
      <c r="B43" s="202">
        <v>4</v>
      </c>
      <c r="C43" s="417"/>
      <c r="D43" s="418"/>
      <c r="E43" s="418"/>
      <c r="F43" s="418"/>
      <c r="G43" s="419"/>
      <c r="H43" s="178"/>
      <c r="I43" s="45"/>
      <c r="J43" s="46"/>
      <c r="K43" s="43"/>
      <c r="L43" s="44"/>
      <c r="M43" s="56"/>
    </row>
    <row r="44" spans="1:13" ht="18.600000000000001" customHeight="1" x14ac:dyDescent="0.25">
      <c r="A44" s="56"/>
      <c r="B44" s="202">
        <v>5</v>
      </c>
      <c r="C44" s="417"/>
      <c r="D44" s="418"/>
      <c r="E44" s="418"/>
      <c r="F44" s="418"/>
      <c r="G44" s="419"/>
      <c r="H44" s="178"/>
      <c r="I44" s="45"/>
      <c r="J44" s="46"/>
      <c r="K44" s="43"/>
      <c r="L44" s="44"/>
    </row>
    <row r="45" spans="1:13" ht="18.600000000000001" customHeight="1" x14ac:dyDescent="0.2">
      <c r="A45" s="56"/>
      <c r="B45" s="202"/>
      <c r="C45" s="420" t="s">
        <v>133</v>
      </c>
      <c r="D45" s="420"/>
      <c r="E45" s="420"/>
      <c r="F45" s="420"/>
      <c r="G45" s="421"/>
      <c r="H45" s="178"/>
      <c r="I45" s="45"/>
      <c r="J45" s="46"/>
      <c r="K45" s="43"/>
      <c r="L45" s="44"/>
    </row>
    <row r="46" spans="1:13" ht="18.600000000000001" customHeight="1" thickBot="1" x14ac:dyDescent="0.25">
      <c r="A46" s="56"/>
      <c r="B46" s="422" t="s">
        <v>97</v>
      </c>
      <c r="C46" s="423"/>
      <c r="D46" s="423"/>
      <c r="E46" s="423"/>
      <c r="F46" s="423"/>
      <c r="G46" s="423"/>
      <c r="H46" s="179">
        <f>SUM(H40:H45)</f>
        <v>760</v>
      </c>
      <c r="I46" s="79">
        <f>SUM(I40:I45)</f>
        <v>1790</v>
      </c>
      <c r="J46" s="80">
        <f>SUM(J40:J45)</f>
        <v>14960</v>
      </c>
      <c r="K46" s="81"/>
      <c r="L46" s="82"/>
    </row>
    <row r="47" spans="1:13" ht="18.600000000000001" customHeight="1" thickBot="1" x14ac:dyDescent="0.45">
      <c r="A47" s="56"/>
      <c r="B47" s="56"/>
      <c r="C47" s="56"/>
      <c r="D47" s="56"/>
      <c r="E47" s="56"/>
      <c r="F47" s="56"/>
      <c r="G47" s="56"/>
      <c r="H47" s="83"/>
      <c r="I47" s="84"/>
      <c r="J47" s="84"/>
      <c r="K47" s="85"/>
      <c r="L47" s="58"/>
    </row>
    <row r="48" spans="1:13" ht="13.35" customHeight="1" x14ac:dyDescent="0.4">
      <c r="A48" s="56"/>
      <c r="B48" s="424" t="s">
        <v>87</v>
      </c>
      <c r="C48" s="425"/>
      <c r="D48" s="425"/>
      <c r="E48" s="425"/>
      <c r="F48" s="425"/>
      <c r="G48" s="425"/>
      <c r="H48" s="428" t="s">
        <v>77</v>
      </c>
      <c r="I48" s="429"/>
      <c r="J48" s="430"/>
      <c r="K48" s="431" t="s">
        <v>129</v>
      </c>
      <c r="L48" s="432"/>
    </row>
    <row r="49" spans="1:12" ht="13.35" customHeight="1" x14ac:dyDescent="0.4">
      <c r="A49" s="56"/>
      <c r="B49" s="426"/>
      <c r="C49" s="427"/>
      <c r="D49" s="427"/>
      <c r="E49" s="427"/>
      <c r="F49" s="427"/>
      <c r="G49" s="427"/>
      <c r="H49" s="177" t="s">
        <v>172</v>
      </c>
      <c r="I49" s="86" t="s">
        <v>74</v>
      </c>
      <c r="J49" s="87" t="s">
        <v>75</v>
      </c>
      <c r="K49" s="76" t="s">
        <v>71</v>
      </c>
      <c r="L49" s="77" t="s">
        <v>73</v>
      </c>
    </row>
    <row r="50" spans="1:12" ht="18" customHeight="1" x14ac:dyDescent="0.25">
      <c r="A50" s="56"/>
      <c r="B50" s="202">
        <v>1</v>
      </c>
      <c r="C50" s="417" t="s">
        <v>191</v>
      </c>
      <c r="D50" s="418"/>
      <c r="E50" s="418"/>
      <c r="F50" s="418"/>
      <c r="G50" s="419"/>
      <c r="H50" s="178">
        <v>280</v>
      </c>
      <c r="I50" s="41">
        <v>530</v>
      </c>
      <c r="J50" s="42">
        <v>4620</v>
      </c>
      <c r="K50" s="43">
        <v>1</v>
      </c>
      <c r="L50" s="44">
        <v>0</v>
      </c>
    </row>
    <row r="51" spans="1:12" ht="18" customHeight="1" x14ac:dyDescent="0.25">
      <c r="A51" s="56"/>
      <c r="B51" s="202">
        <v>2</v>
      </c>
      <c r="C51" s="417"/>
      <c r="D51" s="418"/>
      <c r="E51" s="418"/>
      <c r="F51" s="418"/>
      <c r="G51" s="419"/>
      <c r="H51" s="178"/>
      <c r="I51" s="41"/>
      <c r="J51" s="42"/>
      <c r="K51" s="43"/>
      <c r="L51" s="44"/>
    </row>
    <row r="52" spans="1:12" ht="18" customHeight="1" x14ac:dyDescent="0.25">
      <c r="A52" s="56"/>
      <c r="B52" s="202">
        <v>3</v>
      </c>
      <c r="C52" s="417"/>
      <c r="D52" s="418"/>
      <c r="E52" s="418"/>
      <c r="F52" s="418"/>
      <c r="G52" s="419"/>
      <c r="H52" s="178"/>
      <c r="I52" s="41"/>
      <c r="J52" s="42"/>
      <c r="K52" s="43"/>
      <c r="L52" s="44"/>
    </row>
    <row r="53" spans="1:12" ht="18" customHeight="1" x14ac:dyDescent="0.25">
      <c r="A53" s="56"/>
      <c r="B53" s="202">
        <v>4</v>
      </c>
      <c r="C53" s="417"/>
      <c r="D53" s="418"/>
      <c r="E53" s="418"/>
      <c r="F53" s="418"/>
      <c r="G53" s="419"/>
      <c r="H53" s="178"/>
      <c r="I53" s="41"/>
      <c r="J53" s="42"/>
      <c r="K53" s="43"/>
      <c r="L53" s="44"/>
    </row>
    <row r="54" spans="1:12" ht="18" customHeight="1" x14ac:dyDescent="0.25">
      <c r="A54" s="56"/>
      <c r="B54" s="202">
        <v>5</v>
      </c>
      <c r="C54" s="417"/>
      <c r="D54" s="418"/>
      <c r="E54" s="418"/>
      <c r="F54" s="418"/>
      <c r="G54" s="419"/>
      <c r="H54" s="178"/>
      <c r="I54" s="41"/>
      <c r="J54" s="42"/>
      <c r="K54" s="43"/>
      <c r="L54" s="44"/>
    </row>
    <row r="55" spans="1:12" ht="18" customHeight="1" x14ac:dyDescent="0.2">
      <c r="A55" s="56"/>
      <c r="B55" s="202"/>
      <c r="C55" s="420" t="s">
        <v>133</v>
      </c>
      <c r="D55" s="420"/>
      <c r="E55" s="420"/>
      <c r="F55" s="420"/>
      <c r="G55" s="421"/>
      <c r="H55" s="178"/>
      <c r="I55" s="41"/>
      <c r="J55" s="42"/>
      <c r="K55" s="43"/>
      <c r="L55" s="44"/>
    </row>
    <row r="56" spans="1:12" ht="18" customHeight="1" thickBot="1" x14ac:dyDescent="0.25">
      <c r="A56" s="56"/>
      <c r="B56" s="422" t="s">
        <v>96</v>
      </c>
      <c r="C56" s="423"/>
      <c r="D56" s="423"/>
      <c r="E56" s="423"/>
      <c r="F56" s="423"/>
      <c r="G56" s="423"/>
      <c r="H56" s="179">
        <f>SUM(H50:H55)</f>
        <v>280</v>
      </c>
      <c r="I56" s="88">
        <f>SUM(I50:I55)</f>
        <v>530</v>
      </c>
      <c r="J56" s="89">
        <f>SUM(J50:J55)</f>
        <v>4620</v>
      </c>
      <c r="K56" s="81"/>
      <c r="L56" s="82"/>
    </row>
    <row r="57" spans="1:12" ht="15" customHeight="1" x14ac:dyDescent="0.4">
      <c r="A57" s="56"/>
      <c r="B57" s="56"/>
      <c r="C57" s="85"/>
      <c r="D57" s="85"/>
      <c r="E57" s="85"/>
      <c r="F57" s="56"/>
      <c r="G57" s="56"/>
      <c r="H57" s="56"/>
      <c r="I57" s="56"/>
      <c r="J57" s="56"/>
      <c r="K57" s="56"/>
      <c r="L57" s="58"/>
    </row>
    <row r="58" spans="1:12" ht="20.25" thickBot="1" x14ac:dyDescent="0.25">
      <c r="A58" s="56"/>
      <c r="B58" s="61" t="s">
        <v>64</v>
      </c>
      <c r="C58" s="56"/>
      <c r="D58" s="56"/>
      <c r="E58" s="56"/>
      <c r="F58" s="56"/>
      <c r="G58" s="56"/>
      <c r="H58" s="56"/>
      <c r="I58" s="56"/>
      <c r="J58" s="56"/>
      <c r="K58" s="56"/>
      <c r="L58" s="90" t="s">
        <v>13</v>
      </c>
    </row>
    <row r="59" spans="1:12" ht="33.75" customHeight="1" x14ac:dyDescent="0.4">
      <c r="A59" s="56"/>
      <c r="B59" s="537" t="s">
        <v>78</v>
      </c>
      <c r="C59" s="526"/>
      <c r="D59" s="526"/>
      <c r="E59" s="526"/>
      <c r="F59" s="526"/>
      <c r="G59" s="538"/>
      <c r="H59" s="526" t="s">
        <v>167</v>
      </c>
      <c r="I59" s="527"/>
      <c r="J59" s="527"/>
      <c r="K59" s="527"/>
      <c r="L59" s="528"/>
    </row>
    <row r="60" spans="1:12" ht="17.649999999999999" customHeight="1" x14ac:dyDescent="0.25">
      <c r="A60" s="56"/>
      <c r="B60" s="404" t="s">
        <v>80</v>
      </c>
      <c r="C60" s="405"/>
      <c r="D60" s="405"/>
      <c r="E60" s="398" t="s">
        <v>192</v>
      </c>
      <c r="F60" s="398"/>
      <c r="G60" s="218">
        <v>2500</v>
      </c>
      <c r="H60" s="529" t="s">
        <v>161</v>
      </c>
      <c r="I60" s="541" t="s">
        <v>170</v>
      </c>
      <c r="J60" s="542"/>
      <c r="K60" s="542"/>
      <c r="L60" s="40">
        <v>6500</v>
      </c>
    </row>
    <row r="61" spans="1:12" ht="17.649999999999999" customHeight="1" x14ac:dyDescent="0.2">
      <c r="A61" s="56"/>
      <c r="B61" s="406"/>
      <c r="C61" s="407"/>
      <c r="D61" s="407"/>
      <c r="E61" s="398" t="s">
        <v>193</v>
      </c>
      <c r="F61" s="398"/>
      <c r="G61" s="42">
        <v>6000</v>
      </c>
      <c r="H61" s="530"/>
      <c r="I61" s="332"/>
      <c r="J61" s="543"/>
      <c r="K61" s="543"/>
      <c r="L61" s="38"/>
    </row>
    <row r="62" spans="1:12" ht="17.649999999999999" customHeight="1" x14ac:dyDescent="0.2">
      <c r="A62" s="56"/>
      <c r="B62" s="406"/>
      <c r="C62" s="407"/>
      <c r="D62" s="407"/>
      <c r="E62" s="398" t="s">
        <v>194</v>
      </c>
      <c r="F62" s="398"/>
      <c r="G62" s="42">
        <v>4100</v>
      </c>
      <c r="H62" s="530"/>
      <c r="I62" s="332"/>
      <c r="J62" s="543"/>
      <c r="K62" s="543"/>
      <c r="L62" s="38"/>
    </row>
    <row r="63" spans="1:12" ht="17.649999999999999" customHeight="1" x14ac:dyDescent="0.2">
      <c r="A63" s="56"/>
      <c r="B63" s="406"/>
      <c r="C63" s="407"/>
      <c r="D63" s="407"/>
      <c r="E63" s="398" t="s">
        <v>195</v>
      </c>
      <c r="F63" s="398"/>
      <c r="G63" s="42">
        <v>2800</v>
      </c>
      <c r="H63" s="530"/>
      <c r="I63" s="332"/>
      <c r="J63" s="543"/>
      <c r="K63" s="543"/>
      <c r="L63" s="38"/>
    </row>
    <row r="64" spans="1:12" ht="17.649999999999999" customHeight="1" x14ac:dyDescent="0.2">
      <c r="A64" s="56"/>
      <c r="B64" s="406"/>
      <c r="C64" s="407"/>
      <c r="D64" s="407"/>
      <c r="E64" s="398" t="s">
        <v>196</v>
      </c>
      <c r="F64" s="398"/>
      <c r="G64" s="42">
        <v>2500</v>
      </c>
      <c r="H64" s="530"/>
      <c r="I64" s="332"/>
      <c r="J64" s="543"/>
      <c r="K64" s="543"/>
      <c r="L64" s="38"/>
    </row>
    <row r="65" spans="1:15" ht="17.649999999999999" customHeight="1" x14ac:dyDescent="0.2">
      <c r="A65" s="56"/>
      <c r="B65" s="406"/>
      <c r="C65" s="407"/>
      <c r="D65" s="407"/>
      <c r="E65" s="398"/>
      <c r="F65" s="398"/>
      <c r="G65" s="42"/>
      <c r="H65" s="530"/>
      <c r="I65" s="332"/>
      <c r="J65" s="543"/>
      <c r="K65" s="543"/>
      <c r="L65" s="38"/>
    </row>
    <row r="66" spans="1:15" ht="17.649999999999999" customHeight="1" x14ac:dyDescent="0.2">
      <c r="A66" s="56"/>
      <c r="B66" s="406"/>
      <c r="C66" s="407"/>
      <c r="D66" s="407"/>
      <c r="E66" s="398"/>
      <c r="F66" s="398"/>
      <c r="G66" s="42"/>
      <c r="H66" s="530"/>
      <c r="I66" s="332"/>
      <c r="J66" s="543"/>
      <c r="K66" s="543"/>
      <c r="L66" s="38"/>
    </row>
    <row r="67" spans="1:15" ht="17.649999999999999" customHeight="1" x14ac:dyDescent="0.25">
      <c r="A67" s="56"/>
      <c r="B67" s="406"/>
      <c r="C67" s="407"/>
      <c r="D67" s="407"/>
      <c r="E67" s="398"/>
      <c r="F67" s="398"/>
      <c r="G67" s="42"/>
      <c r="H67" s="530"/>
      <c r="I67" s="544" t="s">
        <v>125</v>
      </c>
      <c r="J67" s="545"/>
      <c r="K67" s="545"/>
      <c r="L67" s="38"/>
    </row>
    <row r="68" spans="1:15" ht="17.649999999999999" customHeight="1" thickBot="1" x14ac:dyDescent="0.25">
      <c r="A68" s="56"/>
      <c r="B68" s="408"/>
      <c r="C68" s="409"/>
      <c r="D68" s="409"/>
      <c r="E68" s="91" t="s">
        <v>94</v>
      </c>
      <c r="F68" s="91"/>
      <c r="G68" s="219">
        <f>SUM(G60:G67)</f>
        <v>17900</v>
      </c>
      <c r="H68" s="531"/>
      <c r="I68" s="534" t="s">
        <v>99</v>
      </c>
      <c r="J68" s="535"/>
      <c r="K68" s="536"/>
      <c r="L68" s="92">
        <f>SUM(L60:L67)</f>
        <v>6500</v>
      </c>
    </row>
    <row r="69" spans="1:15" ht="17.649999999999999" customHeight="1" x14ac:dyDescent="0.25">
      <c r="A69" s="56"/>
      <c r="B69" s="410" t="s">
        <v>81</v>
      </c>
      <c r="C69" s="411"/>
      <c r="D69" s="411"/>
      <c r="E69" s="414" t="s">
        <v>135</v>
      </c>
      <c r="F69" s="414"/>
      <c r="G69" s="220">
        <v>840</v>
      </c>
      <c r="H69" s="395" t="s">
        <v>126</v>
      </c>
      <c r="I69" s="548" t="s">
        <v>168</v>
      </c>
      <c r="J69" s="549"/>
      <c r="K69" s="549"/>
      <c r="L69" s="39">
        <v>10000</v>
      </c>
    </row>
    <row r="70" spans="1:15" ht="17.649999999999999" customHeight="1" x14ac:dyDescent="0.2">
      <c r="A70" s="56"/>
      <c r="B70" s="406"/>
      <c r="C70" s="407"/>
      <c r="D70" s="407"/>
      <c r="E70" s="415" t="s">
        <v>198</v>
      </c>
      <c r="F70" s="416"/>
      <c r="G70" s="42">
        <v>750</v>
      </c>
      <c r="H70" s="396"/>
      <c r="I70" s="546" t="s">
        <v>197</v>
      </c>
      <c r="J70" s="547"/>
      <c r="K70" s="547"/>
      <c r="L70" s="38">
        <v>3500</v>
      </c>
    </row>
    <row r="71" spans="1:15" ht="17.649999999999999" customHeight="1" x14ac:dyDescent="0.2">
      <c r="A71" s="56"/>
      <c r="B71" s="406"/>
      <c r="C71" s="407"/>
      <c r="D71" s="407"/>
      <c r="E71" s="415" t="s">
        <v>199</v>
      </c>
      <c r="F71" s="416"/>
      <c r="G71" s="42">
        <v>150</v>
      </c>
      <c r="H71" s="396"/>
      <c r="I71" s="546"/>
      <c r="J71" s="547"/>
      <c r="K71" s="547"/>
      <c r="L71" s="38"/>
    </row>
    <row r="72" spans="1:15" ht="17.649999999999999" customHeight="1" x14ac:dyDescent="0.2">
      <c r="A72" s="56"/>
      <c r="B72" s="406"/>
      <c r="C72" s="407"/>
      <c r="D72" s="407"/>
      <c r="E72" s="398" t="s">
        <v>118</v>
      </c>
      <c r="F72" s="398"/>
      <c r="G72" s="42">
        <v>15</v>
      </c>
      <c r="H72" s="396"/>
      <c r="I72" s="546"/>
      <c r="J72" s="547"/>
      <c r="K72" s="547"/>
      <c r="L72" s="38"/>
    </row>
    <row r="73" spans="1:15" ht="17.649999999999999" customHeight="1" x14ac:dyDescent="0.2">
      <c r="A73" s="56"/>
      <c r="B73" s="406"/>
      <c r="C73" s="407"/>
      <c r="D73" s="407"/>
      <c r="E73" s="398" t="s">
        <v>119</v>
      </c>
      <c r="F73" s="398"/>
      <c r="G73" s="42">
        <v>15</v>
      </c>
      <c r="H73" s="396"/>
      <c r="I73" s="546"/>
      <c r="J73" s="547"/>
      <c r="K73" s="547"/>
      <c r="L73" s="38"/>
    </row>
    <row r="74" spans="1:15" ht="17.649999999999999" customHeight="1" x14ac:dyDescent="0.2">
      <c r="A74" s="56"/>
      <c r="B74" s="406"/>
      <c r="C74" s="407"/>
      <c r="D74" s="407"/>
      <c r="E74" s="398" t="s">
        <v>120</v>
      </c>
      <c r="F74" s="398"/>
      <c r="G74" s="42">
        <v>60</v>
      </c>
      <c r="H74" s="396"/>
      <c r="I74" s="546"/>
      <c r="J74" s="547"/>
      <c r="K74" s="547"/>
      <c r="L74" s="38"/>
    </row>
    <row r="75" spans="1:15" ht="17.649999999999999" customHeight="1" x14ac:dyDescent="0.2">
      <c r="A75" s="56"/>
      <c r="B75" s="406"/>
      <c r="C75" s="407"/>
      <c r="D75" s="407"/>
      <c r="E75" s="398" t="s">
        <v>7</v>
      </c>
      <c r="F75" s="398"/>
      <c r="G75" s="42">
        <v>90</v>
      </c>
      <c r="H75" s="396"/>
      <c r="I75" s="546"/>
      <c r="J75" s="547"/>
      <c r="K75" s="547"/>
      <c r="L75" s="38"/>
    </row>
    <row r="76" spans="1:15" ht="17.649999999999999" customHeight="1" x14ac:dyDescent="0.25">
      <c r="A76" s="56"/>
      <c r="B76" s="406"/>
      <c r="C76" s="407"/>
      <c r="D76" s="407"/>
      <c r="E76" s="398" t="s">
        <v>200</v>
      </c>
      <c r="F76" s="398"/>
      <c r="G76" s="42">
        <v>180</v>
      </c>
      <c r="H76" s="396"/>
      <c r="I76" s="550" t="s">
        <v>127</v>
      </c>
      <c r="J76" s="551"/>
      <c r="K76" s="551"/>
      <c r="L76" s="38"/>
      <c r="O76" s="2"/>
    </row>
    <row r="77" spans="1:15" ht="17.649999999999999" customHeight="1" thickBot="1" x14ac:dyDescent="0.25">
      <c r="A77" s="56"/>
      <c r="B77" s="412"/>
      <c r="C77" s="413"/>
      <c r="D77" s="413"/>
      <c r="E77" s="221" t="s">
        <v>95</v>
      </c>
      <c r="F77" s="221"/>
      <c r="G77" s="222">
        <f>SUM(G69:G76)</f>
        <v>2100</v>
      </c>
      <c r="H77" s="397"/>
      <c r="I77" s="401" t="s">
        <v>100</v>
      </c>
      <c r="J77" s="402"/>
      <c r="K77" s="403"/>
      <c r="L77" s="223">
        <f>SUM(L69:L76)</f>
        <v>13500</v>
      </c>
    </row>
    <row r="78" spans="1:15" ht="17.649999999999999" customHeight="1" thickTop="1" thickBot="1" x14ac:dyDescent="0.3">
      <c r="A78" s="56"/>
      <c r="B78" s="369" t="s">
        <v>130</v>
      </c>
      <c r="C78" s="370"/>
      <c r="D78" s="370"/>
      <c r="E78" s="371"/>
      <c r="F78" s="225"/>
      <c r="G78" s="226">
        <f>SUM(G68,G77)</f>
        <v>20000</v>
      </c>
      <c r="H78" s="355" t="s">
        <v>169</v>
      </c>
      <c r="I78" s="356"/>
      <c r="J78" s="357"/>
      <c r="K78" s="225"/>
      <c r="L78" s="227">
        <f>SUM(L68,L77)</f>
        <v>20000</v>
      </c>
    </row>
    <row r="79" spans="1:15" ht="17.649999999999999" customHeight="1" x14ac:dyDescent="0.4">
      <c r="A79" s="56"/>
      <c r="B79" s="56"/>
      <c r="C79" s="56"/>
      <c r="D79" s="56"/>
      <c r="E79" s="56"/>
      <c r="F79" s="56"/>
      <c r="G79" s="56"/>
      <c r="H79" s="58"/>
      <c r="I79" s="56"/>
      <c r="J79" s="56"/>
      <c r="K79" s="56"/>
      <c r="L79" s="224"/>
    </row>
    <row r="80" spans="1:15" ht="17.649999999999999" customHeight="1" thickBot="1" x14ac:dyDescent="0.45">
      <c r="A80" s="56"/>
      <c r="B80" s="56"/>
      <c r="C80" s="56"/>
      <c r="D80" s="56"/>
      <c r="E80" s="56"/>
      <c r="F80" s="56"/>
      <c r="G80" s="56"/>
      <c r="H80" s="199"/>
      <c r="I80" s="56"/>
      <c r="J80" s="56"/>
      <c r="K80" s="56"/>
      <c r="L80" s="224"/>
    </row>
    <row r="81" spans="1:17" ht="17.25" customHeight="1" x14ac:dyDescent="0.4">
      <c r="A81" s="56"/>
      <c r="B81" s="372" t="s">
        <v>131</v>
      </c>
      <c r="C81" s="373"/>
      <c r="D81" s="373"/>
      <c r="E81" s="373"/>
      <c r="F81" s="373"/>
      <c r="G81" s="373"/>
      <c r="H81" s="373"/>
      <c r="I81" s="373"/>
      <c r="J81" s="373"/>
      <c r="K81" s="373"/>
      <c r="L81" s="374"/>
    </row>
    <row r="82" spans="1:17" ht="17.25" customHeight="1" thickBot="1" x14ac:dyDescent="0.45">
      <c r="A82" s="56"/>
      <c r="B82" s="375" t="str">
        <f>IF(G78=L78,"OK","NG")</f>
        <v>OK</v>
      </c>
      <c r="C82" s="376"/>
      <c r="D82" s="376"/>
      <c r="E82" s="376"/>
      <c r="F82" s="376"/>
      <c r="G82" s="376"/>
      <c r="H82" s="376"/>
      <c r="I82" s="376"/>
      <c r="J82" s="376"/>
      <c r="K82" s="376"/>
      <c r="L82" s="377"/>
    </row>
    <row r="83" spans="1:17" ht="17.25" customHeight="1" x14ac:dyDescent="0.4">
      <c r="A83" s="228"/>
      <c r="B83" s="233"/>
      <c r="C83" s="233"/>
      <c r="D83" s="233"/>
      <c r="E83" s="233"/>
      <c r="F83" s="234"/>
      <c r="G83" s="234"/>
      <c r="H83" s="234"/>
      <c r="I83" s="234"/>
      <c r="J83" s="235"/>
      <c r="K83" s="235"/>
      <c r="L83" s="235"/>
      <c r="M83" s="228"/>
    </row>
    <row r="84" spans="1:17" ht="17.25" customHeight="1" thickBot="1" x14ac:dyDescent="0.45">
      <c r="A84" s="228"/>
      <c r="B84" s="233"/>
      <c r="C84" s="233"/>
      <c r="D84" s="233"/>
      <c r="E84" s="233"/>
      <c r="F84" s="234"/>
      <c r="G84" s="234"/>
      <c r="H84" s="234"/>
      <c r="I84" s="234"/>
      <c r="J84" s="232"/>
      <c r="K84" s="232"/>
      <c r="L84" s="232"/>
      <c r="M84" s="228"/>
    </row>
    <row r="85" spans="1:17" ht="17.25" customHeight="1" x14ac:dyDescent="0.4">
      <c r="A85" s="228"/>
      <c r="B85" s="382" t="s">
        <v>173</v>
      </c>
      <c r="C85" s="379"/>
      <c r="D85" s="379"/>
      <c r="E85" s="379"/>
      <c r="F85" s="379"/>
      <c r="G85" s="378" t="s">
        <v>177</v>
      </c>
      <c r="H85" s="379"/>
      <c r="I85" s="379"/>
      <c r="J85" s="388" t="s">
        <v>178</v>
      </c>
      <c r="K85" s="385"/>
      <c r="L85" s="508"/>
      <c r="M85" s="232"/>
      <c r="N85" s="230"/>
      <c r="O85" s="2"/>
    </row>
    <row r="86" spans="1:17" ht="17.25" customHeight="1" thickBot="1" x14ac:dyDescent="0.45">
      <c r="A86" s="228"/>
      <c r="B86" s="383">
        <f>G77</f>
        <v>2100</v>
      </c>
      <c r="C86" s="381"/>
      <c r="D86" s="381"/>
      <c r="E86" s="381"/>
      <c r="F86" s="381"/>
      <c r="G86" s="380">
        <f>SUM(G98:G109)-G99</f>
        <v>710</v>
      </c>
      <c r="H86" s="381"/>
      <c r="I86" s="381"/>
      <c r="J86" s="505">
        <f>IFERROR(B86/G86, "　")</f>
        <v>2.9577464788732395</v>
      </c>
      <c r="K86" s="506"/>
      <c r="L86" s="507"/>
      <c r="N86" s="230"/>
      <c r="O86" s="2"/>
    </row>
    <row r="87" spans="1:17" ht="20.65" customHeight="1" x14ac:dyDescent="0.4">
      <c r="A87" s="56"/>
      <c r="B87" s="231" t="s">
        <v>175</v>
      </c>
      <c r="C87" s="56"/>
      <c r="D87" s="56"/>
      <c r="E87" s="56"/>
      <c r="F87" s="56"/>
      <c r="G87" s="56"/>
      <c r="H87" s="56"/>
      <c r="I87" s="56"/>
      <c r="J87" s="56"/>
      <c r="K87" s="56"/>
      <c r="L87" s="232"/>
      <c r="M87" s="232"/>
      <c r="N87" s="58"/>
      <c r="O87" s="2"/>
    </row>
    <row r="88" spans="1:17" ht="21" customHeight="1" thickBot="1" x14ac:dyDescent="0.45">
      <c r="A88" s="56"/>
      <c r="B88" s="56"/>
      <c r="C88" s="56"/>
      <c r="D88" s="56"/>
      <c r="E88" s="56"/>
      <c r="F88" s="56"/>
      <c r="G88" s="56"/>
      <c r="H88" s="56"/>
      <c r="I88" s="56"/>
      <c r="J88" s="56"/>
      <c r="K88" s="56"/>
      <c r="L88" s="232"/>
    </row>
    <row r="89" spans="1:17" ht="21" customHeight="1" x14ac:dyDescent="0.4">
      <c r="A89" s="56"/>
      <c r="B89" s="384" t="s">
        <v>174</v>
      </c>
      <c r="C89" s="385"/>
      <c r="D89" s="385"/>
      <c r="E89" s="385"/>
      <c r="F89" s="385"/>
      <c r="G89" s="388" t="s">
        <v>162</v>
      </c>
      <c r="H89" s="385"/>
      <c r="I89" s="385"/>
      <c r="J89" s="388" t="s">
        <v>163</v>
      </c>
      <c r="K89" s="385"/>
      <c r="L89" s="508"/>
      <c r="M89" s="217"/>
      <c r="N89" s="1"/>
      <c r="O89" s="229"/>
      <c r="P89" s="56"/>
      <c r="Q89" s="2"/>
    </row>
    <row r="90" spans="1:17" ht="21" customHeight="1" thickBot="1" x14ac:dyDescent="0.45">
      <c r="A90" s="56"/>
      <c r="B90" s="386">
        <f>G78</f>
        <v>20000</v>
      </c>
      <c r="C90" s="387"/>
      <c r="D90" s="387"/>
      <c r="E90" s="387"/>
      <c r="F90" s="387"/>
      <c r="G90" s="389">
        <f>L68</f>
        <v>6500</v>
      </c>
      <c r="H90" s="390"/>
      <c r="I90" s="390"/>
      <c r="J90" s="552">
        <f>IFERROR(G90/B90, "　")</f>
        <v>0.32500000000000001</v>
      </c>
      <c r="K90" s="553"/>
      <c r="L90" s="554"/>
      <c r="M90" s="217"/>
      <c r="N90" s="1"/>
      <c r="O90" s="229"/>
      <c r="P90" s="56"/>
      <c r="Q90" s="2"/>
    </row>
    <row r="91" spans="1:17" ht="24" customHeight="1" x14ac:dyDescent="0.4">
      <c r="A91" s="56"/>
      <c r="B91" s="231" t="s">
        <v>176</v>
      </c>
      <c r="C91" s="56"/>
      <c r="D91" s="56"/>
      <c r="E91" s="56"/>
      <c r="F91" s="56"/>
      <c r="G91" s="56"/>
      <c r="H91" s="56"/>
      <c r="I91" s="56"/>
      <c r="J91" s="56"/>
      <c r="K91" s="56"/>
      <c r="L91" s="232"/>
    </row>
    <row r="92" spans="1:17" ht="24" customHeight="1" x14ac:dyDescent="0.4">
      <c r="A92" s="56"/>
      <c r="B92" s="56"/>
      <c r="C92" s="56"/>
      <c r="D92" s="56"/>
      <c r="E92" s="56"/>
      <c r="F92" s="56"/>
      <c r="G92" s="56"/>
      <c r="H92" s="56"/>
      <c r="I92" s="56"/>
      <c r="J92" s="56"/>
      <c r="K92" s="56"/>
      <c r="L92" s="232"/>
    </row>
    <row r="93" spans="1:17" ht="21" customHeight="1" x14ac:dyDescent="0.4">
      <c r="A93" s="56"/>
      <c r="B93" s="56"/>
      <c r="C93" s="56"/>
      <c r="D93" s="56"/>
      <c r="E93" s="56"/>
      <c r="F93" s="56"/>
      <c r="G93" s="56"/>
      <c r="H93" s="56"/>
      <c r="I93" s="56"/>
      <c r="J93" s="56"/>
      <c r="K93" s="56"/>
      <c r="L93" s="232"/>
      <c r="M93" s="58"/>
      <c r="N93" s="1"/>
    </row>
    <row r="94" spans="1:17" ht="21" customHeight="1" x14ac:dyDescent="0.4">
      <c r="A94" s="56"/>
      <c r="B94" s="56"/>
      <c r="C94" s="56"/>
      <c r="D94" s="56"/>
      <c r="E94" s="56"/>
      <c r="F94" s="56"/>
      <c r="G94" s="56"/>
      <c r="H94" s="56"/>
      <c r="I94" s="56"/>
      <c r="J94" s="56"/>
      <c r="K94" s="56"/>
      <c r="L94" s="232"/>
      <c r="M94" s="58"/>
      <c r="N94" s="1"/>
    </row>
    <row r="95" spans="1:17" ht="24" customHeight="1" thickBot="1" x14ac:dyDescent="0.25">
      <c r="A95" s="56"/>
      <c r="B95" s="61" t="s">
        <v>83</v>
      </c>
      <c r="C95" s="56"/>
      <c r="D95" s="56"/>
      <c r="E95" s="56"/>
      <c r="F95" s="56"/>
      <c r="G95" s="56"/>
      <c r="H95" s="56"/>
      <c r="I95" s="56"/>
      <c r="J95" s="56"/>
      <c r="K95" s="56"/>
      <c r="L95" s="90" t="s">
        <v>13</v>
      </c>
    </row>
    <row r="96" spans="1:17" ht="24" customHeight="1" x14ac:dyDescent="0.25">
      <c r="A96" s="56"/>
      <c r="B96" s="358" ph="1"/>
      <c r="C96" s="359"/>
      <c r="D96" s="359"/>
      <c r="E96" s="360"/>
      <c r="F96" s="94" t="s">
        <v>165</v>
      </c>
      <c r="G96" s="167" t="s">
        <v>171</v>
      </c>
      <c r="H96" s="216" t="s">
        <v>25</v>
      </c>
      <c r="I96" s="361" t="s">
        <v>82</v>
      </c>
      <c r="J96" s="361"/>
      <c r="K96" s="361"/>
      <c r="L96" s="362"/>
    </row>
    <row r="97" spans="1:12" ht="214.35" customHeight="1" x14ac:dyDescent="0.4">
      <c r="A97" s="56"/>
      <c r="B97" s="363" t="s">
        <v>98</v>
      </c>
      <c r="C97" s="364"/>
      <c r="D97" s="364"/>
      <c r="E97" s="365"/>
      <c r="F97" s="37"/>
      <c r="G97" s="95">
        <f>H46</f>
        <v>760</v>
      </c>
      <c r="H97" s="193">
        <f>I46</f>
        <v>1790</v>
      </c>
      <c r="I97" s="366" t="s">
        <v>146</v>
      </c>
      <c r="J97" s="367"/>
      <c r="K97" s="367"/>
      <c r="L97" s="368"/>
    </row>
    <row r="98" spans="1:12" ht="98.1" customHeight="1" x14ac:dyDescent="0.4">
      <c r="A98" s="56"/>
      <c r="B98" s="343" t="s">
        <v>132</v>
      </c>
      <c r="C98" s="344"/>
      <c r="D98" s="344"/>
      <c r="E98" s="345"/>
      <c r="F98" s="36"/>
      <c r="G98" s="96">
        <f>H56</f>
        <v>280</v>
      </c>
      <c r="H98" s="180">
        <f>I56</f>
        <v>530</v>
      </c>
      <c r="I98" s="346" t="s">
        <v>137</v>
      </c>
      <c r="J98" s="347"/>
      <c r="K98" s="347"/>
      <c r="L98" s="348"/>
    </row>
    <row r="99" spans="1:12" ht="21.6" customHeight="1" x14ac:dyDescent="0.2">
      <c r="A99" s="56"/>
      <c r="B99" s="349" t="s">
        <v>12</v>
      </c>
      <c r="C99" s="352" t="s">
        <v>159</v>
      </c>
      <c r="D99" s="353"/>
      <c r="E99" s="354"/>
      <c r="F99" s="30"/>
      <c r="G99" s="31">
        <v>300</v>
      </c>
      <c r="H99" s="181">
        <v>300</v>
      </c>
      <c r="I99" s="523"/>
      <c r="J99" s="524"/>
      <c r="K99" s="524"/>
      <c r="L99" s="525"/>
    </row>
    <row r="100" spans="1:12" ht="21.6" customHeight="1" x14ac:dyDescent="0.2">
      <c r="A100" s="56"/>
      <c r="B100" s="349"/>
      <c r="C100" s="331" t="s">
        <v>116</v>
      </c>
      <c r="D100" s="332"/>
      <c r="E100" s="333"/>
      <c r="F100" s="32"/>
      <c r="G100" s="33">
        <v>0</v>
      </c>
      <c r="H100" s="182">
        <v>270</v>
      </c>
      <c r="I100" s="520" t="s">
        <v>201</v>
      </c>
      <c r="J100" s="555"/>
      <c r="K100" s="555"/>
      <c r="L100" s="556"/>
    </row>
    <row r="101" spans="1:12" ht="21.6" customHeight="1" x14ac:dyDescent="0.2">
      <c r="A101" s="56"/>
      <c r="B101" s="350"/>
      <c r="C101" s="331" t="s">
        <v>117</v>
      </c>
      <c r="D101" s="332"/>
      <c r="E101" s="333"/>
      <c r="F101" s="34"/>
      <c r="G101" s="35">
        <v>250</v>
      </c>
      <c r="H101" s="182">
        <v>250</v>
      </c>
      <c r="I101" s="315" t="s">
        <v>138</v>
      </c>
      <c r="J101" s="316"/>
      <c r="K101" s="316"/>
      <c r="L101" s="317"/>
    </row>
    <row r="102" spans="1:12" ht="21.6" customHeight="1" x14ac:dyDescent="0.2">
      <c r="A102" s="56"/>
      <c r="B102" s="350"/>
      <c r="C102" s="331" t="s">
        <v>134</v>
      </c>
      <c r="D102" s="332"/>
      <c r="E102" s="333"/>
      <c r="F102" s="34"/>
      <c r="G102" s="35">
        <v>50</v>
      </c>
      <c r="H102" s="182">
        <v>80</v>
      </c>
      <c r="I102" s="315"/>
      <c r="J102" s="316"/>
      <c r="K102" s="316"/>
      <c r="L102" s="317"/>
    </row>
    <row r="103" spans="1:12" ht="21.6" customHeight="1" x14ac:dyDescent="0.2">
      <c r="A103" s="56"/>
      <c r="B103" s="350"/>
      <c r="C103" s="331" t="s">
        <v>118</v>
      </c>
      <c r="D103" s="332"/>
      <c r="E103" s="333"/>
      <c r="F103" s="34"/>
      <c r="G103" s="35">
        <v>5</v>
      </c>
      <c r="H103" s="182">
        <v>5</v>
      </c>
      <c r="I103" s="315"/>
      <c r="J103" s="316"/>
      <c r="K103" s="316"/>
      <c r="L103" s="317"/>
    </row>
    <row r="104" spans="1:12" ht="21.6" customHeight="1" x14ac:dyDescent="0.2">
      <c r="A104" s="56"/>
      <c r="B104" s="350"/>
      <c r="C104" s="331" t="s">
        <v>119</v>
      </c>
      <c r="D104" s="332"/>
      <c r="E104" s="333"/>
      <c r="F104" s="34"/>
      <c r="G104" s="35">
        <v>5</v>
      </c>
      <c r="H104" s="182">
        <v>5</v>
      </c>
      <c r="I104" s="315"/>
      <c r="J104" s="316"/>
      <c r="K104" s="316"/>
      <c r="L104" s="317"/>
    </row>
    <row r="105" spans="1:12" ht="21.6" customHeight="1" x14ac:dyDescent="0.2">
      <c r="A105" s="56"/>
      <c r="B105" s="350"/>
      <c r="C105" s="331" t="s">
        <v>120</v>
      </c>
      <c r="D105" s="332"/>
      <c r="E105" s="333"/>
      <c r="F105" s="34"/>
      <c r="G105" s="35">
        <v>20</v>
      </c>
      <c r="H105" s="182">
        <v>20</v>
      </c>
      <c r="I105" s="315"/>
      <c r="J105" s="316"/>
      <c r="K105" s="316"/>
      <c r="L105" s="317"/>
    </row>
    <row r="106" spans="1:12" ht="21.6" customHeight="1" x14ac:dyDescent="0.2">
      <c r="A106" s="56"/>
      <c r="B106" s="350"/>
      <c r="C106" s="331" t="s">
        <v>7</v>
      </c>
      <c r="D106" s="332"/>
      <c r="E106" s="333"/>
      <c r="F106" s="34"/>
      <c r="G106" s="35">
        <v>30</v>
      </c>
      <c r="H106" s="182">
        <v>30</v>
      </c>
      <c r="I106" s="315"/>
      <c r="J106" s="316"/>
      <c r="K106" s="316"/>
      <c r="L106" s="317"/>
    </row>
    <row r="107" spans="1:12" ht="21.6" customHeight="1" x14ac:dyDescent="0.2">
      <c r="A107" s="56"/>
      <c r="B107" s="350"/>
      <c r="C107" s="331" t="s">
        <v>121</v>
      </c>
      <c r="D107" s="332"/>
      <c r="E107" s="333"/>
      <c r="F107" s="34"/>
      <c r="G107" s="35">
        <v>10</v>
      </c>
      <c r="H107" s="182">
        <v>10</v>
      </c>
      <c r="I107" s="315"/>
      <c r="J107" s="316"/>
      <c r="K107" s="316"/>
      <c r="L107" s="317"/>
    </row>
    <row r="108" spans="1:12" ht="21.6" customHeight="1" x14ac:dyDescent="0.2">
      <c r="A108" s="56"/>
      <c r="B108" s="350"/>
      <c r="C108" s="331" t="s">
        <v>89</v>
      </c>
      <c r="D108" s="332"/>
      <c r="E108" s="333"/>
      <c r="F108" s="34"/>
      <c r="G108" s="35">
        <v>50</v>
      </c>
      <c r="H108" s="182">
        <v>80</v>
      </c>
      <c r="I108" s="315"/>
      <c r="J108" s="316"/>
      <c r="K108" s="316"/>
      <c r="L108" s="317"/>
    </row>
    <row r="109" spans="1:12" ht="21.6" customHeight="1" x14ac:dyDescent="0.2">
      <c r="A109" s="56"/>
      <c r="B109" s="350"/>
      <c r="C109" s="331" t="s">
        <v>123</v>
      </c>
      <c r="D109" s="332"/>
      <c r="E109" s="333"/>
      <c r="F109" s="34"/>
      <c r="G109" s="35">
        <v>10</v>
      </c>
      <c r="H109" s="182">
        <v>10</v>
      </c>
      <c r="I109" s="315"/>
      <c r="J109" s="316"/>
      <c r="K109" s="316"/>
      <c r="L109" s="317"/>
    </row>
    <row r="110" spans="1:12" ht="21.6" customHeight="1" x14ac:dyDescent="0.2">
      <c r="A110" s="56"/>
      <c r="B110" s="350"/>
      <c r="C110" s="331" t="s">
        <v>155</v>
      </c>
      <c r="D110" s="332"/>
      <c r="E110" s="333"/>
      <c r="F110" s="34"/>
      <c r="G110" s="35">
        <v>0</v>
      </c>
      <c r="H110" s="182">
        <v>0</v>
      </c>
      <c r="I110" s="315"/>
      <c r="J110" s="316"/>
      <c r="K110" s="316"/>
      <c r="L110" s="317"/>
    </row>
    <row r="111" spans="1:12" ht="21.6" customHeight="1" x14ac:dyDescent="0.2">
      <c r="A111" s="56"/>
      <c r="B111" s="350"/>
      <c r="C111" s="331" t="s">
        <v>122</v>
      </c>
      <c r="D111" s="332"/>
      <c r="E111" s="333"/>
      <c r="F111" s="245"/>
      <c r="G111" s="246">
        <v>10</v>
      </c>
      <c r="H111" s="247">
        <v>10</v>
      </c>
      <c r="I111" s="334" t="s">
        <v>202</v>
      </c>
      <c r="J111" s="335"/>
      <c r="K111" s="335"/>
      <c r="L111" s="336"/>
    </row>
    <row r="112" spans="1:12" ht="21.6" customHeight="1" thickBot="1" x14ac:dyDescent="0.25">
      <c r="A112" s="56"/>
      <c r="B112" s="351"/>
      <c r="C112" s="337" t="s">
        <v>101</v>
      </c>
      <c r="D112" s="338"/>
      <c r="E112" s="339"/>
      <c r="F112" s="214">
        <f>SUM(F99:F111)</f>
        <v>0</v>
      </c>
      <c r="G112" s="97">
        <f>SUM(G99:G111)</f>
        <v>740</v>
      </c>
      <c r="H112" s="183">
        <f>SUM(H99:H111)</f>
        <v>1070</v>
      </c>
      <c r="I112" s="340"/>
      <c r="J112" s="341"/>
      <c r="K112" s="341"/>
      <c r="L112" s="342"/>
    </row>
    <row r="113" spans="1:13" ht="21.6" customHeight="1" thickTop="1" thickBot="1" x14ac:dyDescent="0.25">
      <c r="A113" s="56"/>
      <c r="B113" s="320" t="s">
        <v>102</v>
      </c>
      <c r="C113" s="321"/>
      <c r="D113" s="321"/>
      <c r="E113" s="321"/>
      <c r="F113" s="99">
        <f>F98+F112</f>
        <v>0</v>
      </c>
      <c r="G113" s="100">
        <f>G98+G112</f>
        <v>1020</v>
      </c>
      <c r="H113" s="215">
        <f>H98+H112</f>
        <v>1600</v>
      </c>
      <c r="I113" s="322"/>
      <c r="J113" s="323"/>
      <c r="K113" s="323"/>
      <c r="L113" s="324"/>
    </row>
    <row r="114" spans="1:13" ht="21.6" customHeight="1" thickTop="1" thickBot="1" x14ac:dyDescent="0.25">
      <c r="A114" s="56"/>
      <c r="B114" s="325" t="s">
        <v>103</v>
      </c>
      <c r="C114" s="326"/>
      <c r="D114" s="326"/>
      <c r="E114" s="327"/>
      <c r="F114" s="101">
        <f>F97-F113</f>
        <v>0</v>
      </c>
      <c r="G114" s="102">
        <f>G97-G113</f>
        <v>-260</v>
      </c>
      <c r="H114" s="213">
        <f>H97-H113</f>
        <v>190</v>
      </c>
      <c r="I114" s="328"/>
      <c r="J114" s="329"/>
      <c r="K114" s="329"/>
      <c r="L114" s="330"/>
    </row>
    <row r="115" spans="1:13" x14ac:dyDescent="0.4">
      <c r="A115" s="56"/>
      <c r="B115" s="56"/>
      <c r="C115" s="56"/>
      <c r="D115" s="56"/>
      <c r="E115" s="56"/>
      <c r="F115" s="56"/>
      <c r="G115" s="56"/>
      <c r="H115" s="56"/>
      <c r="I115" s="56"/>
      <c r="J115" s="56"/>
      <c r="K115" s="56"/>
      <c r="L115" s="58"/>
    </row>
    <row r="116" spans="1:13" ht="17.25" thickBot="1" x14ac:dyDescent="0.45">
      <c r="A116" s="56"/>
      <c r="B116" s="103" t="s">
        <v>111</v>
      </c>
      <c r="C116" s="104"/>
      <c r="D116" s="104"/>
      <c r="E116" s="104"/>
      <c r="F116" s="105"/>
      <c r="G116" s="106"/>
      <c r="H116" s="106"/>
      <c r="I116" s="106"/>
      <c r="J116" s="106"/>
      <c r="K116" s="106"/>
      <c r="L116" s="107" t="s">
        <v>13</v>
      </c>
    </row>
    <row r="117" spans="1:13" ht="27" customHeight="1" x14ac:dyDescent="0.25">
      <c r="A117" s="56"/>
      <c r="B117" s="286"/>
      <c r="C117" s="287"/>
      <c r="D117" s="287"/>
      <c r="E117" s="287"/>
      <c r="F117" s="108" t="s">
        <v>164</v>
      </c>
      <c r="G117" s="167" t="s">
        <v>171</v>
      </c>
      <c r="H117" s="184" t="s">
        <v>33</v>
      </c>
      <c r="I117" s="209" t="s">
        <v>34</v>
      </c>
      <c r="J117" s="209" t="s">
        <v>35</v>
      </c>
      <c r="K117" s="209" t="s">
        <v>36</v>
      </c>
      <c r="L117" s="110" t="s">
        <v>32</v>
      </c>
    </row>
    <row r="118" spans="1:13" s="7" customFormat="1" ht="27" customHeight="1" x14ac:dyDescent="0.2">
      <c r="A118" s="111"/>
      <c r="B118" s="288"/>
      <c r="C118" s="318"/>
      <c r="D118" s="318"/>
      <c r="E118" s="319"/>
      <c r="F118" s="241">
        <f>EDATE(G118,-1)</f>
        <v>46082</v>
      </c>
      <c r="G118" s="242">
        <v>46113</v>
      </c>
      <c r="H118" s="243">
        <f>EDATE(G118,1)</f>
        <v>46143</v>
      </c>
      <c r="I118" s="239">
        <f>EDATE(H118,1)</f>
        <v>46174</v>
      </c>
      <c r="J118" s="239">
        <f>EDATE(I118,1)</f>
        <v>46204</v>
      </c>
      <c r="K118" s="239">
        <f>EDATE(J118,1)</f>
        <v>46235</v>
      </c>
      <c r="L118" s="244">
        <f>EDATE(K118,1)</f>
        <v>46266</v>
      </c>
      <c r="M118" s="111"/>
    </row>
    <row r="119" spans="1:13" ht="23.65" customHeight="1" x14ac:dyDescent="0.2">
      <c r="A119" s="56"/>
      <c r="B119" s="255" t="s">
        <v>0</v>
      </c>
      <c r="C119" s="256"/>
      <c r="D119" s="256"/>
      <c r="E119" s="256"/>
      <c r="F119" s="112">
        <f>F97</f>
        <v>0</v>
      </c>
      <c r="G119" s="113">
        <f>G97</f>
        <v>760</v>
      </c>
      <c r="H119" s="185">
        <v>760</v>
      </c>
      <c r="I119" s="47">
        <v>760</v>
      </c>
      <c r="J119" s="47">
        <v>1070</v>
      </c>
      <c r="K119" s="47">
        <v>1070</v>
      </c>
      <c r="L119" s="29">
        <v>1070</v>
      </c>
    </row>
    <row r="120" spans="1:13" x14ac:dyDescent="0.2">
      <c r="A120" s="56"/>
      <c r="B120" s="257" t="s">
        <v>18</v>
      </c>
      <c r="C120" s="258"/>
      <c r="D120" s="258"/>
      <c r="E120" s="258"/>
      <c r="F120" s="28">
        <v>6500</v>
      </c>
      <c r="G120" s="114">
        <f t="shared" ref="G120:L120" si="0">F148</f>
        <v>5000</v>
      </c>
      <c r="H120" s="186">
        <f>G148</f>
        <v>1840</v>
      </c>
      <c r="I120" s="212">
        <f t="shared" si="0"/>
        <v>1575</v>
      </c>
      <c r="J120" s="212">
        <f t="shared" si="0"/>
        <v>1310</v>
      </c>
      <c r="K120" s="212">
        <f t="shared" si="0"/>
        <v>1285</v>
      </c>
      <c r="L120" s="116">
        <f t="shared" si="0"/>
        <v>1270</v>
      </c>
    </row>
    <row r="121" spans="1:13" ht="18.75" customHeight="1" x14ac:dyDescent="0.2">
      <c r="A121" s="56"/>
      <c r="B121" s="305" t="s">
        <v>1</v>
      </c>
      <c r="C121" s="307" t="s">
        <v>2</v>
      </c>
      <c r="D121" s="310" t="s">
        <v>15</v>
      </c>
      <c r="E121" s="117" t="s">
        <v>113</v>
      </c>
      <c r="F121" s="48"/>
      <c r="G121" s="20">
        <v>750</v>
      </c>
      <c r="H121" s="187">
        <v>750</v>
      </c>
      <c r="I121" s="48">
        <v>750</v>
      </c>
      <c r="J121" s="48">
        <v>1050</v>
      </c>
      <c r="K121" s="48">
        <v>1050</v>
      </c>
      <c r="L121" s="21">
        <v>1050</v>
      </c>
    </row>
    <row r="122" spans="1:13" ht="18" customHeight="1" x14ac:dyDescent="0.2">
      <c r="A122" s="56"/>
      <c r="B122" s="306"/>
      <c r="C122" s="308"/>
      <c r="D122" s="311"/>
      <c r="E122" s="118" t="s">
        <v>114</v>
      </c>
      <c r="F122" s="49"/>
      <c r="G122" s="27">
        <v>0</v>
      </c>
      <c r="H122" s="173">
        <v>10</v>
      </c>
      <c r="I122" s="49">
        <v>10</v>
      </c>
      <c r="J122" s="49">
        <v>10</v>
      </c>
      <c r="K122" s="49">
        <v>20</v>
      </c>
      <c r="L122" s="26">
        <v>20</v>
      </c>
    </row>
    <row r="123" spans="1:13" ht="18" customHeight="1" x14ac:dyDescent="0.2">
      <c r="A123" s="56"/>
      <c r="B123" s="306"/>
      <c r="C123" s="309"/>
      <c r="D123" s="252" t="s">
        <v>16</v>
      </c>
      <c r="E123" s="254"/>
      <c r="F123" s="208">
        <f t="shared" ref="F123:L123" si="1">SUM(F121:F122)</f>
        <v>0</v>
      </c>
      <c r="G123" s="119">
        <f t="shared" si="1"/>
        <v>750</v>
      </c>
      <c r="H123" s="211">
        <f t="shared" si="1"/>
        <v>760</v>
      </c>
      <c r="I123" s="208">
        <f t="shared" si="1"/>
        <v>760</v>
      </c>
      <c r="J123" s="208">
        <f t="shared" si="1"/>
        <v>1060</v>
      </c>
      <c r="K123" s="208">
        <f t="shared" si="1"/>
        <v>1070</v>
      </c>
      <c r="L123" s="121">
        <f t="shared" si="1"/>
        <v>1070</v>
      </c>
    </row>
    <row r="124" spans="1:13" x14ac:dyDescent="0.2">
      <c r="A124" s="56"/>
      <c r="B124" s="306"/>
      <c r="C124" s="309" t="s">
        <v>3</v>
      </c>
      <c r="D124" s="271" t="s">
        <v>135</v>
      </c>
      <c r="E124" s="122" t="s">
        <v>4</v>
      </c>
      <c r="F124" s="48"/>
      <c r="G124" s="20">
        <v>280</v>
      </c>
      <c r="H124" s="187">
        <v>280</v>
      </c>
      <c r="I124" s="48">
        <v>280</v>
      </c>
      <c r="J124" s="48">
        <v>320</v>
      </c>
      <c r="K124" s="48">
        <v>320</v>
      </c>
      <c r="L124" s="21">
        <v>320</v>
      </c>
    </row>
    <row r="125" spans="1:13" x14ac:dyDescent="0.2">
      <c r="A125" s="56"/>
      <c r="B125" s="306"/>
      <c r="C125" s="309"/>
      <c r="D125" s="313"/>
      <c r="E125" s="123" t="s">
        <v>115</v>
      </c>
      <c r="F125" s="51"/>
      <c r="G125" s="22">
        <v>0</v>
      </c>
      <c r="H125" s="173"/>
      <c r="I125" s="51"/>
      <c r="J125" s="51"/>
      <c r="K125" s="51"/>
      <c r="L125" s="26"/>
    </row>
    <row r="126" spans="1:13" x14ac:dyDescent="0.2">
      <c r="A126" s="56"/>
      <c r="B126" s="306"/>
      <c r="C126" s="312"/>
      <c r="D126" s="273" t="s">
        <v>136</v>
      </c>
      <c r="E126" s="274"/>
      <c r="F126" s="208">
        <f t="shared" ref="F126:L126" si="2">SUM(F124:F125)</f>
        <v>0</v>
      </c>
      <c r="G126" s="119">
        <f t="shared" si="2"/>
        <v>280</v>
      </c>
      <c r="H126" s="211">
        <f t="shared" si="2"/>
        <v>280</v>
      </c>
      <c r="I126" s="124">
        <f t="shared" si="2"/>
        <v>280</v>
      </c>
      <c r="J126" s="125">
        <f t="shared" si="2"/>
        <v>320</v>
      </c>
      <c r="K126" s="124">
        <f t="shared" si="2"/>
        <v>320</v>
      </c>
      <c r="L126" s="121">
        <f t="shared" si="2"/>
        <v>320</v>
      </c>
    </row>
    <row r="127" spans="1:13" x14ac:dyDescent="0.2">
      <c r="A127" s="56"/>
      <c r="B127" s="306"/>
      <c r="C127" s="312"/>
      <c r="D127" s="307" t="s">
        <v>12</v>
      </c>
      <c r="E127" s="126" t="s">
        <v>158</v>
      </c>
      <c r="F127" s="48"/>
      <c r="G127" s="127">
        <f t="shared" ref="G127:G137" si="3">G99</f>
        <v>300</v>
      </c>
      <c r="H127" s="187">
        <v>300</v>
      </c>
      <c r="I127" s="48">
        <v>300</v>
      </c>
      <c r="J127" s="48">
        <v>300</v>
      </c>
      <c r="K127" s="48">
        <v>300</v>
      </c>
      <c r="L127" s="21">
        <v>300</v>
      </c>
    </row>
    <row r="128" spans="1:13" x14ac:dyDescent="0.2">
      <c r="A128" s="56"/>
      <c r="B128" s="306"/>
      <c r="C128" s="312"/>
      <c r="D128" s="308"/>
      <c r="E128" s="128" t="s">
        <v>116</v>
      </c>
      <c r="F128" s="24"/>
      <c r="G128" s="129">
        <f t="shared" si="3"/>
        <v>0</v>
      </c>
      <c r="H128" s="169"/>
      <c r="I128" s="24"/>
      <c r="J128" s="24"/>
      <c r="K128" s="24"/>
      <c r="L128" s="25"/>
    </row>
    <row r="129" spans="1:12" x14ac:dyDescent="0.2">
      <c r="A129" s="56"/>
      <c r="B129" s="306"/>
      <c r="C129" s="312"/>
      <c r="D129" s="308"/>
      <c r="E129" s="130" t="s">
        <v>117</v>
      </c>
      <c r="F129" s="50"/>
      <c r="G129" s="131">
        <f t="shared" si="3"/>
        <v>250</v>
      </c>
      <c r="H129" s="169">
        <v>250</v>
      </c>
      <c r="I129" s="50">
        <v>250</v>
      </c>
      <c r="J129" s="50">
        <v>250</v>
      </c>
      <c r="K129" s="50">
        <v>250</v>
      </c>
      <c r="L129" s="25">
        <v>250</v>
      </c>
    </row>
    <row r="130" spans="1:12" x14ac:dyDescent="0.2">
      <c r="A130" s="56"/>
      <c r="B130" s="306"/>
      <c r="C130" s="312"/>
      <c r="D130" s="308"/>
      <c r="E130" s="130" t="s">
        <v>21</v>
      </c>
      <c r="F130" s="50"/>
      <c r="G130" s="131">
        <f t="shared" si="3"/>
        <v>50</v>
      </c>
      <c r="H130" s="169">
        <v>50</v>
      </c>
      <c r="I130" s="50">
        <v>50</v>
      </c>
      <c r="J130" s="50">
        <v>60</v>
      </c>
      <c r="K130" s="50">
        <v>60</v>
      </c>
      <c r="L130" s="25">
        <v>60</v>
      </c>
    </row>
    <row r="131" spans="1:12" x14ac:dyDescent="0.2">
      <c r="A131" s="56"/>
      <c r="B131" s="306"/>
      <c r="C131" s="312"/>
      <c r="D131" s="308"/>
      <c r="E131" s="130" t="s">
        <v>118</v>
      </c>
      <c r="F131" s="50"/>
      <c r="G131" s="131">
        <f t="shared" si="3"/>
        <v>5</v>
      </c>
      <c r="H131" s="169">
        <v>5</v>
      </c>
      <c r="I131" s="50">
        <v>5</v>
      </c>
      <c r="J131" s="50">
        <v>5</v>
      </c>
      <c r="K131" s="50">
        <v>5</v>
      </c>
      <c r="L131" s="25">
        <v>5</v>
      </c>
    </row>
    <row r="132" spans="1:12" x14ac:dyDescent="0.2">
      <c r="A132" s="56"/>
      <c r="B132" s="306"/>
      <c r="C132" s="312"/>
      <c r="D132" s="308"/>
      <c r="E132" s="130" t="s">
        <v>119</v>
      </c>
      <c r="F132" s="50"/>
      <c r="G132" s="131">
        <f t="shared" si="3"/>
        <v>5</v>
      </c>
      <c r="H132" s="169">
        <v>5</v>
      </c>
      <c r="I132" s="50">
        <v>5</v>
      </c>
      <c r="J132" s="50">
        <v>5</v>
      </c>
      <c r="K132" s="50">
        <v>5</v>
      </c>
      <c r="L132" s="25">
        <v>5</v>
      </c>
    </row>
    <row r="133" spans="1:12" x14ac:dyDescent="0.2">
      <c r="A133" s="56"/>
      <c r="B133" s="306"/>
      <c r="C133" s="312"/>
      <c r="D133" s="308"/>
      <c r="E133" s="130" t="s">
        <v>120</v>
      </c>
      <c r="F133" s="50"/>
      <c r="G133" s="131">
        <f t="shared" si="3"/>
        <v>20</v>
      </c>
      <c r="H133" s="169">
        <v>20</v>
      </c>
      <c r="I133" s="50">
        <v>20</v>
      </c>
      <c r="J133" s="50">
        <v>20</v>
      </c>
      <c r="K133" s="50">
        <v>20</v>
      </c>
      <c r="L133" s="25">
        <v>20</v>
      </c>
    </row>
    <row r="134" spans="1:12" x14ac:dyDescent="0.2">
      <c r="A134" s="56"/>
      <c r="B134" s="306"/>
      <c r="C134" s="312"/>
      <c r="D134" s="308"/>
      <c r="E134" s="130" t="s">
        <v>7</v>
      </c>
      <c r="F134" s="50"/>
      <c r="G134" s="131">
        <f t="shared" si="3"/>
        <v>30</v>
      </c>
      <c r="H134" s="169">
        <v>30</v>
      </c>
      <c r="I134" s="50">
        <v>30</v>
      </c>
      <c r="J134" s="50">
        <v>30</v>
      </c>
      <c r="K134" s="50">
        <v>30</v>
      </c>
      <c r="L134" s="25">
        <v>30</v>
      </c>
    </row>
    <row r="135" spans="1:12" x14ac:dyDescent="0.2">
      <c r="A135" s="56"/>
      <c r="B135" s="306"/>
      <c r="C135" s="312"/>
      <c r="D135" s="308"/>
      <c r="E135" s="130" t="s">
        <v>121</v>
      </c>
      <c r="F135" s="50"/>
      <c r="G135" s="131">
        <f t="shared" si="3"/>
        <v>10</v>
      </c>
      <c r="H135" s="169">
        <v>10</v>
      </c>
      <c r="I135" s="50">
        <v>10</v>
      </c>
      <c r="J135" s="50">
        <v>10</v>
      </c>
      <c r="K135" s="50">
        <v>10</v>
      </c>
      <c r="L135" s="25">
        <v>10</v>
      </c>
    </row>
    <row r="136" spans="1:12" x14ac:dyDescent="0.2">
      <c r="A136" s="56"/>
      <c r="B136" s="306"/>
      <c r="C136" s="312"/>
      <c r="D136" s="308"/>
      <c r="E136" s="130" t="s">
        <v>89</v>
      </c>
      <c r="F136" s="50"/>
      <c r="G136" s="131">
        <f t="shared" si="3"/>
        <v>50</v>
      </c>
      <c r="H136" s="169">
        <v>50</v>
      </c>
      <c r="I136" s="50">
        <v>50</v>
      </c>
      <c r="J136" s="50">
        <v>60</v>
      </c>
      <c r="K136" s="50">
        <v>60</v>
      </c>
      <c r="L136" s="25">
        <v>60</v>
      </c>
    </row>
    <row r="137" spans="1:12" x14ac:dyDescent="0.2">
      <c r="A137" s="56"/>
      <c r="B137" s="306"/>
      <c r="C137" s="312"/>
      <c r="D137" s="308"/>
      <c r="E137" s="130" t="s">
        <v>123</v>
      </c>
      <c r="F137" s="50"/>
      <c r="G137" s="131">
        <f t="shared" si="3"/>
        <v>10</v>
      </c>
      <c r="H137" s="169">
        <v>10</v>
      </c>
      <c r="I137" s="50">
        <v>10</v>
      </c>
      <c r="J137" s="50">
        <v>10</v>
      </c>
      <c r="K137" s="50">
        <v>10</v>
      </c>
      <c r="L137" s="25">
        <v>10</v>
      </c>
    </row>
    <row r="138" spans="1:12" ht="18" customHeight="1" x14ac:dyDescent="0.2">
      <c r="A138" s="56"/>
      <c r="B138" s="306"/>
      <c r="C138" s="312"/>
      <c r="D138" s="309"/>
      <c r="E138" s="132" t="s">
        <v>122</v>
      </c>
      <c r="F138" s="236"/>
      <c r="G138" s="168"/>
      <c r="H138" s="237">
        <v>15</v>
      </c>
      <c r="I138" s="236">
        <v>15</v>
      </c>
      <c r="J138" s="236">
        <v>15</v>
      </c>
      <c r="K138" s="236">
        <v>15</v>
      </c>
      <c r="L138" s="238">
        <v>15</v>
      </c>
    </row>
    <row r="139" spans="1:12" ht="18" customHeight="1" x14ac:dyDescent="0.2">
      <c r="A139" s="56"/>
      <c r="B139" s="306"/>
      <c r="C139" s="312"/>
      <c r="D139" s="252" t="s">
        <v>92</v>
      </c>
      <c r="E139" s="314"/>
      <c r="F139" s="208">
        <f t="shared" ref="F139:L139" si="4">SUM(F127:F138)</f>
        <v>0</v>
      </c>
      <c r="G139" s="119">
        <f t="shared" si="4"/>
        <v>730</v>
      </c>
      <c r="H139" s="211">
        <f t="shared" si="4"/>
        <v>745</v>
      </c>
      <c r="I139" s="208">
        <f t="shared" si="4"/>
        <v>745</v>
      </c>
      <c r="J139" s="208">
        <f t="shared" si="4"/>
        <v>765</v>
      </c>
      <c r="K139" s="208">
        <f t="shared" si="4"/>
        <v>765</v>
      </c>
      <c r="L139" s="121">
        <f t="shared" si="4"/>
        <v>765</v>
      </c>
    </row>
    <row r="140" spans="1:12" x14ac:dyDescent="0.2">
      <c r="A140" s="56"/>
      <c r="B140" s="306"/>
      <c r="C140" s="312"/>
      <c r="D140" s="252" t="s">
        <v>93</v>
      </c>
      <c r="E140" s="254"/>
      <c r="F140" s="207">
        <f t="shared" ref="F140:L140" si="5">SUM(F126+F139)</f>
        <v>0</v>
      </c>
      <c r="G140" s="133">
        <f t="shared" si="5"/>
        <v>1010</v>
      </c>
      <c r="H140" s="211">
        <f t="shared" si="5"/>
        <v>1025</v>
      </c>
      <c r="I140" s="207">
        <f t="shared" si="5"/>
        <v>1025</v>
      </c>
      <c r="J140" s="207">
        <f t="shared" si="5"/>
        <v>1085</v>
      </c>
      <c r="K140" s="207">
        <f t="shared" si="5"/>
        <v>1085</v>
      </c>
      <c r="L140" s="135">
        <f t="shared" si="5"/>
        <v>1085</v>
      </c>
    </row>
    <row r="141" spans="1:12" x14ac:dyDescent="0.2">
      <c r="A141" s="56"/>
      <c r="B141" s="306"/>
      <c r="C141" s="252" t="s">
        <v>8</v>
      </c>
      <c r="D141" s="304"/>
      <c r="E141" s="254"/>
      <c r="F141" s="207">
        <f t="shared" ref="F141:L141" si="6">F123-F140</f>
        <v>0</v>
      </c>
      <c r="G141" s="133">
        <f t="shared" si="6"/>
        <v>-260</v>
      </c>
      <c r="H141" s="211">
        <f t="shared" si="6"/>
        <v>-265</v>
      </c>
      <c r="I141" s="207">
        <f t="shared" si="6"/>
        <v>-265</v>
      </c>
      <c r="J141" s="207">
        <f t="shared" si="6"/>
        <v>-25</v>
      </c>
      <c r="K141" s="207">
        <f t="shared" si="6"/>
        <v>-15</v>
      </c>
      <c r="L141" s="135">
        <f t="shared" si="6"/>
        <v>-15</v>
      </c>
    </row>
    <row r="142" spans="1:12" ht="18" customHeight="1" x14ac:dyDescent="0.2">
      <c r="A142" s="56"/>
      <c r="B142" s="291" t="s">
        <v>14</v>
      </c>
      <c r="C142" s="299" t="s">
        <v>9</v>
      </c>
      <c r="D142" s="294"/>
      <c r="E142" s="295"/>
      <c r="F142" s="48"/>
      <c r="G142" s="20"/>
      <c r="H142" s="187"/>
      <c r="I142" s="48"/>
      <c r="J142" s="48"/>
      <c r="K142" s="48"/>
      <c r="L142" s="21"/>
    </row>
    <row r="143" spans="1:12" ht="18" customHeight="1" x14ac:dyDescent="0.2">
      <c r="A143" s="56"/>
      <c r="B143" s="292"/>
      <c r="C143" s="300" t="s">
        <v>139</v>
      </c>
      <c r="D143" s="301"/>
      <c r="E143" s="302"/>
      <c r="F143" s="51">
        <v>5000</v>
      </c>
      <c r="G143" s="22">
        <v>12900</v>
      </c>
      <c r="H143" s="173"/>
      <c r="I143" s="51"/>
      <c r="J143" s="51"/>
      <c r="K143" s="51"/>
      <c r="L143" s="23"/>
    </row>
    <row r="144" spans="1:12" x14ac:dyDescent="0.2">
      <c r="A144" s="56"/>
      <c r="B144" s="292"/>
      <c r="C144" s="285" t="s">
        <v>8</v>
      </c>
      <c r="D144" s="285"/>
      <c r="E144" s="285"/>
      <c r="F144" s="208">
        <f t="shared" ref="F144:L144" si="7">F142-F143</f>
        <v>-5000</v>
      </c>
      <c r="G144" s="119">
        <f t="shared" si="7"/>
        <v>-12900</v>
      </c>
      <c r="H144" s="211">
        <f t="shared" si="7"/>
        <v>0</v>
      </c>
      <c r="I144" s="208">
        <f t="shared" si="7"/>
        <v>0</v>
      </c>
      <c r="J144" s="208">
        <f t="shared" si="7"/>
        <v>0</v>
      </c>
      <c r="K144" s="208">
        <f t="shared" si="7"/>
        <v>0</v>
      </c>
      <c r="L144" s="121">
        <f t="shared" si="7"/>
        <v>0</v>
      </c>
    </row>
    <row r="145" spans="1:12" x14ac:dyDescent="0.2">
      <c r="A145" s="56"/>
      <c r="B145" s="291" t="s">
        <v>22</v>
      </c>
      <c r="C145" s="293" t="s">
        <v>10</v>
      </c>
      <c r="D145" s="294"/>
      <c r="E145" s="295"/>
      <c r="F145" s="48">
        <v>3500</v>
      </c>
      <c r="G145" s="20">
        <v>10000</v>
      </c>
      <c r="H145" s="187"/>
      <c r="I145" s="48"/>
      <c r="J145" s="48"/>
      <c r="K145" s="48"/>
      <c r="L145" s="21"/>
    </row>
    <row r="146" spans="1:12" x14ac:dyDescent="0.2">
      <c r="A146" s="56"/>
      <c r="B146" s="292"/>
      <c r="C146" s="296" t="s">
        <v>11</v>
      </c>
      <c r="D146" s="297"/>
      <c r="E146" s="298"/>
      <c r="F146" s="51"/>
      <c r="G146" s="22"/>
      <c r="H146" s="173"/>
      <c r="I146" s="51"/>
      <c r="J146" s="51"/>
      <c r="K146" s="51"/>
      <c r="L146" s="23"/>
    </row>
    <row r="147" spans="1:12" x14ac:dyDescent="0.2">
      <c r="A147" s="56"/>
      <c r="B147" s="292"/>
      <c r="C147" s="285" t="s">
        <v>8</v>
      </c>
      <c r="D147" s="285"/>
      <c r="E147" s="285"/>
      <c r="F147" s="208">
        <f t="shared" ref="F147:L147" si="8">F145-F146</f>
        <v>3500</v>
      </c>
      <c r="G147" s="119">
        <f t="shared" si="8"/>
        <v>10000</v>
      </c>
      <c r="H147" s="211">
        <f t="shared" si="8"/>
        <v>0</v>
      </c>
      <c r="I147" s="208">
        <f t="shared" si="8"/>
        <v>0</v>
      </c>
      <c r="J147" s="208">
        <f t="shared" si="8"/>
        <v>0</v>
      </c>
      <c r="K147" s="208">
        <f t="shared" si="8"/>
        <v>0</v>
      </c>
      <c r="L147" s="121">
        <f t="shared" si="8"/>
        <v>0</v>
      </c>
    </row>
    <row r="148" spans="1:12" ht="16.5" thickBot="1" x14ac:dyDescent="0.25">
      <c r="A148" s="56"/>
      <c r="B148" s="303" t="s">
        <v>17</v>
      </c>
      <c r="C148" s="251"/>
      <c r="D148" s="251"/>
      <c r="E148" s="251"/>
      <c r="F148" s="210">
        <f t="shared" ref="F148:L148" si="9">SUM(F120,F141,F144,F147)</f>
        <v>5000</v>
      </c>
      <c r="G148" s="136">
        <f t="shared" si="9"/>
        <v>1840</v>
      </c>
      <c r="H148" s="188">
        <f t="shared" si="9"/>
        <v>1575</v>
      </c>
      <c r="I148" s="210">
        <f t="shared" si="9"/>
        <v>1310</v>
      </c>
      <c r="J148" s="210">
        <f t="shared" si="9"/>
        <v>1285</v>
      </c>
      <c r="K148" s="210">
        <f t="shared" si="9"/>
        <v>1270</v>
      </c>
      <c r="L148" s="138">
        <f t="shared" si="9"/>
        <v>1255</v>
      </c>
    </row>
    <row r="149" spans="1:12" ht="16.5" thickBot="1" x14ac:dyDescent="0.25">
      <c r="A149" s="56"/>
      <c r="B149" s="93" t="s">
        <v>140</v>
      </c>
      <c r="C149" s="139"/>
      <c r="D149" s="139"/>
      <c r="E149" s="139"/>
      <c r="F149" s="140"/>
      <c r="G149" s="140"/>
      <c r="H149" s="140"/>
      <c r="I149" s="140"/>
      <c r="J149" s="140"/>
      <c r="K149" s="140"/>
      <c r="L149" s="141"/>
    </row>
    <row r="150" spans="1:12" x14ac:dyDescent="0.4">
      <c r="A150" s="56"/>
      <c r="B150" s="509" t="s">
        <v>144</v>
      </c>
      <c r="C150" s="557"/>
      <c r="D150" s="557"/>
      <c r="E150" s="557"/>
      <c r="F150" s="557"/>
      <c r="G150" s="557"/>
      <c r="H150" s="557"/>
      <c r="I150" s="557"/>
      <c r="J150" s="557"/>
      <c r="K150" s="557"/>
      <c r="L150" s="558"/>
    </row>
    <row r="151" spans="1:12" x14ac:dyDescent="0.4">
      <c r="A151" s="56"/>
      <c r="B151" s="512"/>
      <c r="C151" s="559"/>
      <c r="D151" s="559"/>
      <c r="E151" s="559"/>
      <c r="F151" s="559"/>
      <c r="G151" s="559"/>
      <c r="H151" s="559"/>
      <c r="I151" s="559"/>
      <c r="J151" s="559"/>
      <c r="K151" s="559"/>
      <c r="L151" s="560"/>
    </row>
    <row r="152" spans="1:12" x14ac:dyDescent="0.4">
      <c r="A152" s="56"/>
      <c r="B152" s="512"/>
      <c r="C152" s="559"/>
      <c r="D152" s="559"/>
      <c r="E152" s="559"/>
      <c r="F152" s="559"/>
      <c r="G152" s="559"/>
      <c r="H152" s="559"/>
      <c r="I152" s="559"/>
      <c r="J152" s="559"/>
      <c r="K152" s="559"/>
      <c r="L152" s="560"/>
    </row>
    <row r="153" spans="1:12" x14ac:dyDescent="0.4">
      <c r="A153" s="56"/>
      <c r="B153" s="512"/>
      <c r="C153" s="559"/>
      <c r="D153" s="559"/>
      <c r="E153" s="559"/>
      <c r="F153" s="559"/>
      <c r="G153" s="559"/>
      <c r="H153" s="559"/>
      <c r="I153" s="559"/>
      <c r="J153" s="559"/>
      <c r="K153" s="559"/>
      <c r="L153" s="560"/>
    </row>
    <row r="154" spans="1:12" x14ac:dyDescent="0.4">
      <c r="A154" s="56"/>
      <c r="B154" s="561"/>
      <c r="C154" s="562"/>
      <c r="D154" s="562"/>
      <c r="E154" s="562"/>
      <c r="F154" s="562"/>
      <c r="G154" s="562"/>
      <c r="H154" s="562"/>
      <c r="I154" s="562"/>
      <c r="J154" s="562"/>
      <c r="K154" s="562"/>
      <c r="L154" s="560"/>
    </row>
    <row r="155" spans="1:12" x14ac:dyDescent="0.4">
      <c r="A155" s="56"/>
      <c r="B155" s="561"/>
      <c r="C155" s="562"/>
      <c r="D155" s="562"/>
      <c r="E155" s="562"/>
      <c r="F155" s="562"/>
      <c r="G155" s="562"/>
      <c r="H155" s="562"/>
      <c r="I155" s="562"/>
      <c r="J155" s="562"/>
      <c r="K155" s="562"/>
      <c r="L155" s="560"/>
    </row>
    <row r="156" spans="1:12" ht="16.5" thickBot="1" x14ac:dyDescent="0.45">
      <c r="A156" s="56"/>
      <c r="B156" s="563"/>
      <c r="C156" s="564"/>
      <c r="D156" s="564"/>
      <c r="E156" s="564"/>
      <c r="F156" s="564"/>
      <c r="G156" s="564"/>
      <c r="H156" s="564"/>
      <c r="I156" s="564"/>
      <c r="J156" s="564"/>
      <c r="K156" s="564"/>
      <c r="L156" s="565"/>
    </row>
    <row r="157" spans="1:12" x14ac:dyDescent="0.4">
      <c r="A157" s="56"/>
      <c r="B157" s="139"/>
      <c r="C157" s="139"/>
      <c r="D157" s="139"/>
      <c r="E157" s="139"/>
      <c r="F157" s="140"/>
      <c r="G157" s="140"/>
      <c r="H157" s="140"/>
      <c r="I157" s="140"/>
      <c r="J157" s="140"/>
      <c r="K157" s="140"/>
      <c r="L157" s="141"/>
    </row>
    <row r="158" spans="1:12" ht="17.25" thickBot="1" x14ac:dyDescent="0.45">
      <c r="A158" s="56"/>
      <c r="B158" s="103" t="s">
        <v>110</v>
      </c>
      <c r="C158" s="142"/>
      <c r="D158" s="142"/>
      <c r="E158" s="142"/>
      <c r="F158" s="140"/>
      <c r="G158" s="139"/>
      <c r="H158" s="139"/>
      <c r="I158" s="139"/>
      <c r="J158" s="139"/>
      <c r="K158" s="139"/>
      <c r="L158" s="107" t="s">
        <v>13</v>
      </c>
    </row>
    <row r="159" spans="1:12" ht="27.75" customHeight="1" x14ac:dyDescent="0.25">
      <c r="A159" s="56"/>
      <c r="B159" s="286"/>
      <c r="C159" s="287"/>
      <c r="D159" s="287"/>
      <c r="E159" s="287"/>
      <c r="F159" s="209" t="s">
        <v>27</v>
      </c>
      <c r="G159" s="209" t="s">
        <v>28</v>
      </c>
      <c r="H159" s="184" t="s">
        <v>29</v>
      </c>
      <c r="I159" s="209" t="s">
        <v>30</v>
      </c>
      <c r="J159" s="209" t="s">
        <v>31</v>
      </c>
      <c r="K159" s="209" t="s">
        <v>26</v>
      </c>
      <c r="L159" s="110"/>
    </row>
    <row r="160" spans="1:12" ht="27.75" customHeight="1" x14ac:dyDescent="0.2">
      <c r="A160" s="56"/>
      <c r="B160" s="288"/>
      <c r="C160" s="289"/>
      <c r="D160" s="289"/>
      <c r="E160" s="290"/>
      <c r="F160" s="239">
        <f>EDATE(L118,1)</f>
        <v>46296</v>
      </c>
      <c r="G160" s="239">
        <f>EDATE(F160,1)</f>
        <v>46327</v>
      </c>
      <c r="H160" s="240">
        <f>EDATE(G160,1)</f>
        <v>46357</v>
      </c>
      <c r="I160" s="239">
        <f>EDATE(H160,1)</f>
        <v>46388</v>
      </c>
      <c r="J160" s="239">
        <f>EDATE(I160,1)</f>
        <v>46419</v>
      </c>
      <c r="K160" s="239">
        <f>EDATE(J160,1)</f>
        <v>46447</v>
      </c>
      <c r="L160" s="143" t="s">
        <v>112</v>
      </c>
    </row>
    <row r="161" spans="1:12" ht="24" customHeight="1" x14ac:dyDescent="0.2">
      <c r="A161" s="56"/>
      <c r="B161" s="255" t="s">
        <v>0</v>
      </c>
      <c r="C161" s="256"/>
      <c r="D161" s="256"/>
      <c r="E161" s="256"/>
      <c r="F161" s="52">
        <v>1380</v>
      </c>
      <c r="G161" s="52">
        <v>1380</v>
      </c>
      <c r="H161" s="189">
        <v>1380</v>
      </c>
      <c r="I161" s="52">
        <v>1790</v>
      </c>
      <c r="J161" s="52">
        <v>1790</v>
      </c>
      <c r="K161" s="144">
        <f>H97</f>
        <v>1790</v>
      </c>
      <c r="L161" s="145" cm="1">
        <f t="array" ref="L161">SUM((G119:L119)+(F161:K161))</f>
        <v>15000</v>
      </c>
    </row>
    <row r="162" spans="1:12" x14ac:dyDescent="0.2">
      <c r="A162" s="56"/>
      <c r="B162" s="257" t="s">
        <v>18</v>
      </c>
      <c r="C162" s="258"/>
      <c r="D162" s="258"/>
      <c r="E162" s="258"/>
      <c r="F162" s="205">
        <f>L148</f>
        <v>1255</v>
      </c>
      <c r="G162" s="205">
        <f>F190</f>
        <v>1160</v>
      </c>
      <c r="H162" s="190">
        <f>G190</f>
        <v>1075</v>
      </c>
      <c r="I162" s="205">
        <f>H190</f>
        <v>990</v>
      </c>
      <c r="J162" s="205">
        <f>I190</f>
        <v>1175</v>
      </c>
      <c r="K162" s="205">
        <f>J190</f>
        <v>1370</v>
      </c>
      <c r="L162" s="147"/>
    </row>
    <row r="163" spans="1:12" x14ac:dyDescent="0.2">
      <c r="A163" s="56"/>
      <c r="B163" s="259" t="s">
        <v>1</v>
      </c>
      <c r="C163" s="261" t="s">
        <v>2</v>
      </c>
      <c r="D163" s="264" t="s">
        <v>15</v>
      </c>
      <c r="E163" s="148" t="s">
        <v>5</v>
      </c>
      <c r="F163" s="53">
        <v>1350</v>
      </c>
      <c r="G163" s="53">
        <v>1350</v>
      </c>
      <c r="H163" s="191">
        <v>1350</v>
      </c>
      <c r="I163" s="53">
        <v>1750</v>
      </c>
      <c r="J163" s="53">
        <v>1750</v>
      </c>
      <c r="K163" s="53">
        <v>1750</v>
      </c>
      <c r="L163" s="149" cm="1">
        <f t="array" ref="L163">SUM((G121:L121)+(F163:K163))</f>
        <v>14700</v>
      </c>
    </row>
    <row r="164" spans="1:12" ht="18" customHeight="1" x14ac:dyDescent="0.2">
      <c r="A164" s="56"/>
      <c r="B164" s="260"/>
      <c r="C164" s="262"/>
      <c r="D164" s="265"/>
      <c r="E164" s="150" t="s">
        <v>6</v>
      </c>
      <c r="F164" s="54">
        <v>20</v>
      </c>
      <c r="G164" s="54">
        <v>30</v>
      </c>
      <c r="H164" s="170">
        <v>30</v>
      </c>
      <c r="I164" s="54">
        <v>30</v>
      </c>
      <c r="J164" s="54">
        <v>40</v>
      </c>
      <c r="K164" s="54">
        <v>40</v>
      </c>
      <c r="L164" s="151" cm="1">
        <f t="array" ref="L164">SUM((G122:L122)+(F164:K164))</f>
        <v>260</v>
      </c>
    </row>
    <row r="165" spans="1:12" ht="18" customHeight="1" x14ac:dyDescent="0.2">
      <c r="A165" s="56"/>
      <c r="B165" s="260"/>
      <c r="C165" s="263"/>
      <c r="D165" s="266" t="s">
        <v>16</v>
      </c>
      <c r="E165" s="267"/>
      <c r="F165" s="204">
        <f t="shared" ref="F165:K165" si="10">SUM(F163:F164)</f>
        <v>1370</v>
      </c>
      <c r="G165" s="204">
        <f t="shared" si="10"/>
        <v>1380</v>
      </c>
      <c r="H165" s="190">
        <f t="shared" si="10"/>
        <v>1380</v>
      </c>
      <c r="I165" s="204">
        <f t="shared" si="10"/>
        <v>1780</v>
      </c>
      <c r="J165" s="204">
        <f t="shared" si="10"/>
        <v>1790</v>
      </c>
      <c r="K165" s="204">
        <f t="shared" si="10"/>
        <v>1790</v>
      </c>
      <c r="L165" s="153" cm="1">
        <f t="array" ref="L165">SUM((G123:L123)+(F165:K165))</f>
        <v>14960</v>
      </c>
    </row>
    <row r="166" spans="1:12" ht="18.75" customHeight="1" x14ac:dyDescent="0.2">
      <c r="A166" s="56"/>
      <c r="B166" s="260"/>
      <c r="C166" s="268" t="s">
        <v>3</v>
      </c>
      <c r="D166" s="271" t="s">
        <v>24</v>
      </c>
      <c r="E166" s="154" t="s">
        <v>4</v>
      </c>
      <c r="F166" s="53">
        <v>410</v>
      </c>
      <c r="G166" s="53">
        <v>410</v>
      </c>
      <c r="H166" s="191">
        <v>410</v>
      </c>
      <c r="I166" s="53">
        <v>530</v>
      </c>
      <c r="J166" s="53">
        <v>530</v>
      </c>
      <c r="K166" s="53">
        <v>530</v>
      </c>
      <c r="L166" s="155"/>
    </row>
    <row r="167" spans="1:12" ht="18.75" customHeight="1" x14ac:dyDescent="0.2">
      <c r="A167" s="56"/>
      <c r="B167" s="260"/>
      <c r="C167" s="268"/>
      <c r="D167" s="272"/>
      <c r="E167" s="156" t="s">
        <v>86</v>
      </c>
      <c r="F167" s="54"/>
      <c r="G167" s="54"/>
      <c r="H167" s="170"/>
      <c r="I167" s="54"/>
      <c r="J167" s="54"/>
      <c r="K167" s="54"/>
      <c r="L167" s="155"/>
    </row>
    <row r="168" spans="1:12" x14ac:dyDescent="0.2">
      <c r="A168" s="56"/>
      <c r="B168" s="260"/>
      <c r="C168" s="269"/>
      <c r="D168" s="273" t="s">
        <v>91</v>
      </c>
      <c r="E168" s="274"/>
      <c r="F168" s="208">
        <f t="shared" ref="F168:K168" si="11">SUM(F166:F167)</f>
        <v>410</v>
      </c>
      <c r="G168" s="208">
        <f t="shared" si="11"/>
        <v>410</v>
      </c>
      <c r="H168" s="211">
        <f t="shared" si="11"/>
        <v>410</v>
      </c>
      <c r="I168" s="208">
        <f t="shared" si="11"/>
        <v>530</v>
      </c>
      <c r="J168" s="208">
        <f t="shared" si="11"/>
        <v>530</v>
      </c>
      <c r="K168" s="208">
        <f t="shared" si="11"/>
        <v>530</v>
      </c>
      <c r="L168" s="153" cm="1">
        <f t="array" ref="L168">SUM((G126:L126)+(F168:K168))</f>
        <v>4620</v>
      </c>
    </row>
    <row r="169" spans="1:12" x14ac:dyDescent="0.2">
      <c r="A169" s="56"/>
      <c r="B169" s="260"/>
      <c r="C169" s="269"/>
      <c r="D169" s="275" t="s">
        <v>12</v>
      </c>
      <c r="E169" s="126" t="s">
        <v>158</v>
      </c>
      <c r="F169" s="53">
        <v>300</v>
      </c>
      <c r="G169" s="53">
        <v>300</v>
      </c>
      <c r="H169" s="191">
        <v>300</v>
      </c>
      <c r="I169" s="53">
        <v>300</v>
      </c>
      <c r="J169" s="53">
        <v>300</v>
      </c>
      <c r="K169" s="53">
        <v>300</v>
      </c>
      <c r="L169" s="149" cm="1">
        <f t="array" ref="L169">SUM((G127:L127)+(F169:K169))</f>
        <v>3600</v>
      </c>
    </row>
    <row r="170" spans="1:12" x14ac:dyDescent="0.2">
      <c r="A170" s="56"/>
      <c r="B170" s="260"/>
      <c r="C170" s="269"/>
      <c r="D170" s="276"/>
      <c r="E170" s="157" t="s">
        <v>20</v>
      </c>
      <c r="F170" s="19">
        <v>270</v>
      </c>
      <c r="G170" s="19">
        <v>270</v>
      </c>
      <c r="H170" s="171">
        <v>270</v>
      </c>
      <c r="I170" s="19">
        <v>270</v>
      </c>
      <c r="J170" s="19">
        <v>270</v>
      </c>
      <c r="K170" s="19">
        <v>270</v>
      </c>
      <c r="L170" s="158" cm="1">
        <f t="array" ref="L170">SUM((G128:L128)+(F170:K170))</f>
        <v>1620</v>
      </c>
    </row>
    <row r="171" spans="1:12" x14ac:dyDescent="0.2">
      <c r="A171" s="56"/>
      <c r="B171" s="260"/>
      <c r="C171" s="269"/>
      <c r="D171" s="276"/>
      <c r="E171" s="159" t="s">
        <v>117</v>
      </c>
      <c r="F171" s="55">
        <v>250</v>
      </c>
      <c r="G171" s="55">
        <v>250</v>
      </c>
      <c r="H171" s="171">
        <v>250</v>
      </c>
      <c r="I171" s="55">
        <v>250</v>
      </c>
      <c r="J171" s="55">
        <v>250</v>
      </c>
      <c r="K171" s="55">
        <v>250</v>
      </c>
      <c r="L171" s="158" cm="1">
        <f t="array" ref="L171">SUM((G129:L129)+(F171:K171))</f>
        <v>3000</v>
      </c>
    </row>
    <row r="172" spans="1:12" x14ac:dyDescent="0.2">
      <c r="A172" s="56"/>
      <c r="B172" s="260"/>
      <c r="C172" s="269"/>
      <c r="D172" s="276"/>
      <c r="E172" s="159" t="s">
        <v>21</v>
      </c>
      <c r="F172" s="55">
        <v>70</v>
      </c>
      <c r="G172" s="55">
        <v>70</v>
      </c>
      <c r="H172" s="171">
        <v>70</v>
      </c>
      <c r="I172" s="55">
        <v>80</v>
      </c>
      <c r="J172" s="55">
        <v>80</v>
      </c>
      <c r="K172" s="55">
        <v>80</v>
      </c>
      <c r="L172" s="160" cm="1">
        <f t="array" ref="L172">SUM((G130:L130)+(F172:K172))</f>
        <v>780</v>
      </c>
    </row>
    <row r="173" spans="1:12" x14ac:dyDescent="0.2">
      <c r="A173" s="56"/>
      <c r="B173" s="260"/>
      <c r="C173" s="269"/>
      <c r="D173" s="276"/>
      <c r="E173" s="159" t="s">
        <v>118</v>
      </c>
      <c r="F173" s="55">
        <v>5</v>
      </c>
      <c r="G173" s="55">
        <v>5</v>
      </c>
      <c r="H173" s="171">
        <v>5</v>
      </c>
      <c r="I173" s="55">
        <v>5</v>
      </c>
      <c r="J173" s="55">
        <v>5</v>
      </c>
      <c r="K173" s="55">
        <v>5</v>
      </c>
      <c r="L173" s="161" cm="1">
        <f t="array" ref="L173">SUM((G131:L131)+(F173:K173))</f>
        <v>60</v>
      </c>
    </row>
    <row r="174" spans="1:12" x14ac:dyDescent="0.2">
      <c r="A174" s="56"/>
      <c r="B174" s="260"/>
      <c r="C174" s="269"/>
      <c r="D174" s="276"/>
      <c r="E174" s="159" t="s">
        <v>119</v>
      </c>
      <c r="F174" s="55">
        <v>5</v>
      </c>
      <c r="G174" s="55">
        <v>5</v>
      </c>
      <c r="H174" s="171">
        <v>5</v>
      </c>
      <c r="I174" s="55">
        <v>5</v>
      </c>
      <c r="J174" s="55">
        <v>5</v>
      </c>
      <c r="K174" s="55">
        <v>5</v>
      </c>
      <c r="L174" s="160" cm="1">
        <f t="array" ref="L174">SUM((G132:L132)+(F174:K174))</f>
        <v>60</v>
      </c>
    </row>
    <row r="175" spans="1:12" x14ac:dyDescent="0.2">
      <c r="A175" s="56"/>
      <c r="B175" s="260"/>
      <c r="C175" s="269"/>
      <c r="D175" s="276"/>
      <c r="E175" s="130" t="s">
        <v>120</v>
      </c>
      <c r="F175" s="55">
        <v>20</v>
      </c>
      <c r="G175" s="55">
        <v>20</v>
      </c>
      <c r="H175" s="171">
        <v>20</v>
      </c>
      <c r="I175" s="55">
        <v>20</v>
      </c>
      <c r="J175" s="55">
        <v>20</v>
      </c>
      <c r="K175" s="55">
        <v>20</v>
      </c>
      <c r="L175" s="160" cm="1">
        <f t="array" ref="L175">SUM((G133:L133)+(F175:K175))</f>
        <v>240</v>
      </c>
    </row>
    <row r="176" spans="1:12" x14ac:dyDescent="0.2">
      <c r="A176" s="56"/>
      <c r="B176" s="260"/>
      <c r="C176" s="269"/>
      <c r="D176" s="276"/>
      <c r="E176" s="130" t="s">
        <v>7</v>
      </c>
      <c r="F176" s="55">
        <v>30</v>
      </c>
      <c r="G176" s="55">
        <v>30</v>
      </c>
      <c r="H176" s="169">
        <v>30</v>
      </c>
      <c r="I176" s="55">
        <v>30</v>
      </c>
      <c r="J176" s="55">
        <v>30</v>
      </c>
      <c r="K176" s="55">
        <v>30</v>
      </c>
      <c r="L176" s="160" cm="1">
        <f t="array" ref="L176">SUM((G134:L134)+(F176:K176))</f>
        <v>360</v>
      </c>
    </row>
    <row r="177" spans="1:12" x14ac:dyDescent="0.2">
      <c r="A177" s="56"/>
      <c r="B177" s="260"/>
      <c r="C177" s="269"/>
      <c r="D177" s="276"/>
      <c r="E177" s="130" t="s">
        <v>121</v>
      </c>
      <c r="F177" s="55">
        <v>10</v>
      </c>
      <c r="G177" s="55">
        <v>10</v>
      </c>
      <c r="H177" s="169">
        <v>10</v>
      </c>
      <c r="I177" s="55">
        <v>10</v>
      </c>
      <c r="J177" s="55">
        <v>10</v>
      </c>
      <c r="K177" s="55">
        <v>10</v>
      </c>
      <c r="L177" s="160" cm="1">
        <f t="array" ref="L177">SUM((G135:L135)+(F177:K177))</f>
        <v>120</v>
      </c>
    </row>
    <row r="178" spans="1:12" x14ac:dyDescent="0.2">
      <c r="A178" s="56"/>
      <c r="B178" s="260"/>
      <c r="C178" s="269"/>
      <c r="D178" s="276"/>
      <c r="E178" s="130" t="s">
        <v>89</v>
      </c>
      <c r="F178" s="55">
        <v>70</v>
      </c>
      <c r="G178" s="55">
        <v>70</v>
      </c>
      <c r="H178" s="169">
        <v>70</v>
      </c>
      <c r="I178" s="55">
        <v>70</v>
      </c>
      <c r="J178" s="55">
        <v>70</v>
      </c>
      <c r="K178" s="55">
        <v>70</v>
      </c>
      <c r="L178" s="160" cm="1">
        <f t="array" ref="L178">SUM((G136:L136)+(F178:K178))</f>
        <v>750</v>
      </c>
    </row>
    <row r="179" spans="1:12" ht="18" customHeight="1" x14ac:dyDescent="0.2">
      <c r="A179" s="56"/>
      <c r="B179" s="260"/>
      <c r="C179" s="269"/>
      <c r="D179" s="276"/>
      <c r="E179" s="130" t="s">
        <v>123</v>
      </c>
      <c r="F179" s="55">
        <v>10</v>
      </c>
      <c r="G179" s="55">
        <v>10</v>
      </c>
      <c r="H179" s="171">
        <v>10</v>
      </c>
      <c r="I179" s="55">
        <v>10</v>
      </c>
      <c r="J179" s="55">
        <v>10</v>
      </c>
      <c r="K179" s="55">
        <v>10</v>
      </c>
      <c r="L179" s="160" cm="1">
        <f t="array" ref="L179">SUM((G137:L137)+(F179:K179))</f>
        <v>120</v>
      </c>
    </row>
    <row r="180" spans="1:12" ht="18" customHeight="1" x14ac:dyDescent="0.2">
      <c r="A180" s="56"/>
      <c r="B180" s="260"/>
      <c r="C180" s="270"/>
      <c r="D180" s="277"/>
      <c r="E180" s="132" t="s">
        <v>122</v>
      </c>
      <c r="F180" s="248">
        <v>15</v>
      </c>
      <c r="G180" s="248">
        <v>15</v>
      </c>
      <c r="H180" s="249">
        <v>15</v>
      </c>
      <c r="I180" s="248">
        <v>15</v>
      </c>
      <c r="J180" s="248">
        <v>15</v>
      </c>
      <c r="K180" s="248">
        <v>15</v>
      </c>
      <c r="L180" s="162" cm="1">
        <f t="array" ref="L180">SUM((G138:L138)+(F180:K180))</f>
        <v>165</v>
      </c>
    </row>
    <row r="181" spans="1:12" ht="18" customHeight="1" x14ac:dyDescent="0.2">
      <c r="A181" s="56"/>
      <c r="B181" s="260"/>
      <c r="C181" s="270"/>
      <c r="D181" s="252" t="s">
        <v>92</v>
      </c>
      <c r="E181" s="253"/>
      <c r="F181" s="208">
        <f t="shared" ref="F181:K181" si="12">SUM(F169:F180)</f>
        <v>1055</v>
      </c>
      <c r="G181" s="208">
        <f t="shared" si="12"/>
        <v>1055</v>
      </c>
      <c r="H181" s="211">
        <f t="shared" si="12"/>
        <v>1055</v>
      </c>
      <c r="I181" s="208">
        <f t="shared" si="12"/>
        <v>1065</v>
      </c>
      <c r="J181" s="208">
        <f t="shared" si="12"/>
        <v>1065</v>
      </c>
      <c r="K181" s="208">
        <f t="shared" si="12"/>
        <v>1065</v>
      </c>
      <c r="L181" s="162" cm="1">
        <f t="array" ref="L181">SUM((G139:L139)+(F181:K181))</f>
        <v>10875</v>
      </c>
    </row>
    <row r="182" spans="1:12" x14ac:dyDescent="0.2">
      <c r="A182" s="56"/>
      <c r="B182" s="260"/>
      <c r="C182" s="270"/>
      <c r="D182" s="252" t="s">
        <v>93</v>
      </c>
      <c r="E182" s="254"/>
      <c r="F182" s="207">
        <f t="shared" ref="F182:K182" si="13">SUM(F168+F181)</f>
        <v>1465</v>
      </c>
      <c r="G182" s="207">
        <f t="shared" si="13"/>
        <v>1465</v>
      </c>
      <c r="H182" s="211">
        <f t="shared" si="13"/>
        <v>1465</v>
      </c>
      <c r="I182" s="207">
        <f t="shared" si="13"/>
        <v>1595</v>
      </c>
      <c r="J182" s="207">
        <f t="shared" si="13"/>
        <v>1595</v>
      </c>
      <c r="K182" s="207">
        <f t="shared" si="13"/>
        <v>1595</v>
      </c>
      <c r="L182" s="153" cm="1">
        <f t="array" ref="L182">SUM((G140:L140)+(F182:K182))</f>
        <v>15495</v>
      </c>
    </row>
    <row r="183" spans="1:12" x14ac:dyDescent="0.2">
      <c r="A183" s="56"/>
      <c r="B183" s="260"/>
      <c r="C183" s="258" t="s">
        <v>8</v>
      </c>
      <c r="D183" s="282"/>
      <c r="E183" s="282"/>
      <c r="F183" s="205">
        <f t="shared" ref="F183:K183" si="14">F165-F182</f>
        <v>-95</v>
      </c>
      <c r="G183" s="205">
        <f t="shared" si="14"/>
        <v>-85</v>
      </c>
      <c r="H183" s="190">
        <f t="shared" si="14"/>
        <v>-85</v>
      </c>
      <c r="I183" s="205">
        <f t="shared" si="14"/>
        <v>185</v>
      </c>
      <c r="J183" s="205">
        <f t="shared" si="14"/>
        <v>195</v>
      </c>
      <c r="K183" s="205">
        <f t="shared" si="14"/>
        <v>195</v>
      </c>
      <c r="L183" s="147"/>
    </row>
    <row r="184" spans="1:12" ht="18" customHeight="1" x14ac:dyDescent="0.2">
      <c r="A184" s="56"/>
      <c r="B184" s="278" t="s">
        <v>14</v>
      </c>
      <c r="C184" s="163" t="s">
        <v>2</v>
      </c>
      <c r="D184" s="283" t="s">
        <v>9</v>
      </c>
      <c r="E184" s="283"/>
      <c r="F184" s="53"/>
      <c r="G184" s="53"/>
      <c r="H184" s="191"/>
      <c r="I184" s="53"/>
      <c r="J184" s="53"/>
      <c r="K184" s="17"/>
      <c r="L184" s="149" cm="1">
        <f t="array" ref="L184">SUM((G142:L142)+(F184:K184))</f>
        <v>0</v>
      </c>
    </row>
    <row r="185" spans="1:12" ht="18.75" customHeight="1" x14ac:dyDescent="0.2">
      <c r="A185" s="56"/>
      <c r="B185" s="279"/>
      <c r="C185" s="164" t="s">
        <v>3</v>
      </c>
      <c r="D185" s="284" t="s">
        <v>90</v>
      </c>
      <c r="E185" s="285"/>
      <c r="F185" s="54"/>
      <c r="G185" s="54"/>
      <c r="H185" s="170"/>
      <c r="I185" s="54"/>
      <c r="J185" s="54"/>
      <c r="K185" s="18"/>
      <c r="L185" s="162" cm="1">
        <f t="array" ref="L185">SUM((G143:L143)+(F185:K185))</f>
        <v>12900</v>
      </c>
    </row>
    <row r="186" spans="1:12" x14ac:dyDescent="0.2">
      <c r="A186" s="56"/>
      <c r="B186" s="279"/>
      <c r="C186" s="266" t="s">
        <v>8</v>
      </c>
      <c r="D186" s="267"/>
      <c r="E186" s="267"/>
      <c r="F186" s="204">
        <f t="shared" ref="F186:K186" si="15">F184-F185</f>
        <v>0</v>
      </c>
      <c r="G186" s="204">
        <f t="shared" si="15"/>
        <v>0</v>
      </c>
      <c r="H186" s="190">
        <f t="shared" si="15"/>
        <v>0</v>
      </c>
      <c r="I186" s="204">
        <f t="shared" si="15"/>
        <v>0</v>
      </c>
      <c r="J186" s="204">
        <f t="shared" si="15"/>
        <v>0</v>
      </c>
      <c r="K186" s="165">
        <f t="shared" si="15"/>
        <v>0</v>
      </c>
      <c r="L186" s="155"/>
    </row>
    <row r="187" spans="1:12" x14ac:dyDescent="0.2">
      <c r="A187" s="56"/>
      <c r="B187" s="278" t="s">
        <v>22</v>
      </c>
      <c r="C187" s="163" t="s">
        <v>2</v>
      </c>
      <c r="D187" s="280" t="s">
        <v>10</v>
      </c>
      <c r="E187" s="281"/>
      <c r="F187" s="53"/>
      <c r="G187" s="53"/>
      <c r="H187" s="191"/>
      <c r="I187" s="53"/>
      <c r="J187" s="53"/>
      <c r="K187" s="17"/>
      <c r="L187" s="149" cm="1">
        <f t="array" ref="L187">SUM((G145:L145)+(F187:K187))</f>
        <v>10000</v>
      </c>
    </row>
    <row r="188" spans="1:12" x14ac:dyDescent="0.2">
      <c r="A188" s="56"/>
      <c r="B188" s="279"/>
      <c r="C188" s="164" t="s">
        <v>3</v>
      </c>
      <c r="D188" s="266" t="s">
        <v>11</v>
      </c>
      <c r="E188" s="267"/>
      <c r="F188" s="54"/>
      <c r="G188" s="54"/>
      <c r="H188" s="170"/>
      <c r="I188" s="54"/>
      <c r="J188" s="54"/>
      <c r="K188" s="54"/>
      <c r="L188" s="162" cm="1">
        <f t="array" ref="L188">SUM((G146:L146)+(F188:K188))</f>
        <v>0</v>
      </c>
    </row>
    <row r="189" spans="1:12" x14ac:dyDescent="0.2">
      <c r="A189" s="56"/>
      <c r="B189" s="279"/>
      <c r="C189" s="266" t="s">
        <v>8</v>
      </c>
      <c r="D189" s="267"/>
      <c r="E189" s="267"/>
      <c r="F189" s="204">
        <f t="shared" ref="F189:K189" si="16">F187-F188</f>
        <v>0</v>
      </c>
      <c r="G189" s="204">
        <f t="shared" si="16"/>
        <v>0</v>
      </c>
      <c r="H189" s="190">
        <f t="shared" si="16"/>
        <v>0</v>
      </c>
      <c r="I189" s="204">
        <f t="shared" si="16"/>
        <v>0</v>
      </c>
      <c r="J189" s="204">
        <f t="shared" si="16"/>
        <v>0</v>
      </c>
      <c r="K189" s="204">
        <f t="shared" si="16"/>
        <v>0</v>
      </c>
      <c r="L189" s="155"/>
    </row>
    <row r="190" spans="1:12" ht="16.5" thickBot="1" x14ac:dyDescent="0.25">
      <c r="A190" s="56"/>
      <c r="B190" s="250" t="s">
        <v>17</v>
      </c>
      <c r="C190" s="251"/>
      <c r="D190" s="251"/>
      <c r="E190" s="251"/>
      <c r="F190" s="206">
        <f t="shared" ref="F190:K190" si="17">SUM(F162,F183,F186,F189)</f>
        <v>1160</v>
      </c>
      <c r="G190" s="206">
        <f t="shared" si="17"/>
        <v>1075</v>
      </c>
      <c r="H190" s="192">
        <f t="shared" si="17"/>
        <v>990</v>
      </c>
      <c r="I190" s="206">
        <f t="shared" si="17"/>
        <v>1175</v>
      </c>
      <c r="J190" s="206">
        <f t="shared" si="17"/>
        <v>1370</v>
      </c>
      <c r="K190" s="206">
        <f t="shared" si="17"/>
        <v>1565</v>
      </c>
      <c r="L190" s="147"/>
    </row>
    <row r="191" spans="1:12" ht="16.5" thickBot="1" x14ac:dyDescent="0.25">
      <c r="A191" s="56"/>
      <c r="B191" s="93" t="s">
        <v>140</v>
      </c>
      <c r="C191" s="139"/>
      <c r="D191" s="139"/>
      <c r="E191" s="139"/>
      <c r="F191" s="140"/>
      <c r="G191" s="140"/>
      <c r="H191" s="140"/>
      <c r="I191" s="140"/>
      <c r="J191" s="140"/>
      <c r="K191" s="140"/>
      <c r="L191" s="141"/>
    </row>
    <row r="192" spans="1:12" x14ac:dyDescent="0.4">
      <c r="A192" s="56"/>
      <c r="B192" s="509" t="s">
        <v>145</v>
      </c>
      <c r="C192" s="557"/>
      <c r="D192" s="557"/>
      <c r="E192" s="557"/>
      <c r="F192" s="557"/>
      <c r="G192" s="557"/>
      <c r="H192" s="557"/>
      <c r="I192" s="557"/>
      <c r="J192" s="557"/>
      <c r="K192" s="557"/>
      <c r="L192" s="558"/>
    </row>
    <row r="193" spans="1:12" x14ac:dyDescent="0.4">
      <c r="A193" s="56"/>
      <c r="B193" s="561"/>
      <c r="C193" s="562"/>
      <c r="D193" s="562"/>
      <c r="E193" s="562"/>
      <c r="F193" s="562"/>
      <c r="G193" s="562"/>
      <c r="H193" s="562"/>
      <c r="I193" s="562"/>
      <c r="J193" s="562"/>
      <c r="K193" s="562"/>
      <c r="L193" s="560"/>
    </row>
    <row r="194" spans="1:12" x14ac:dyDescent="0.4">
      <c r="A194" s="56"/>
      <c r="B194" s="561"/>
      <c r="C194" s="562"/>
      <c r="D194" s="562"/>
      <c r="E194" s="562"/>
      <c r="F194" s="562"/>
      <c r="G194" s="562"/>
      <c r="H194" s="562"/>
      <c r="I194" s="562"/>
      <c r="J194" s="562"/>
      <c r="K194" s="562"/>
      <c r="L194" s="560"/>
    </row>
    <row r="195" spans="1:12" x14ac:dyDescent="0.4">
      <c r="A195" s="56"/>
      <c r="B195" s="561"/>
      <c r="C195" s="562"/>
      <c r="D195" s="562"/>
      <c r="E195" s="562"/>
      <c r="F195" s="562"/>
      <c r="G195" s="562"/>
      <c r="H195" s="562"/>
      <c r="I195" s="562"/>
      <c r="J195" s="562"/>
      <c r="K195" s="562"/>
      <c r="L195" s="560"/>
    </row>
    <row r="196" spans="1:12" x14ac:dyDescent="0.4">
      <c r="A196" s="56"/>
      <c r="B196" s="561"/>
      <c r="C196" s="562"/>
      <c r="D196" s="562"/>
      <c r="E196" s="562"/>
      <c r="F196" s="562"/>
      <c r="G196" s="562"/>
      <c r="H196" s="562"/>
      <c r="I196" s="562"/>
      <c r="J196" s="562"/>
      <c r="K196" s="562"/>
      <c r="L196" s="560"/>
    </row>
    <row r="197" spans="1:12" x14ac:dyDescent="0.4">
      <c r="A197" s="56"/>
      <c r="B197" s="561"/>
      <c r="C197" s="562"/>
      <c r="D197" s="562"/>
      <c r="E197" s="562"/>
      <c r="F197" s="562"/>
      <c r="G197" s="562"/>
      <c r="H197" s="562"/>
      <c r="I197" s="562"/>
      <c r="J197" s="562"/>
      <c r="K197" s="562"/>
      <c r="L197" s="560"/>
    </row>
    <row r="198" spans="1:12" ht="16.5" thickBot="1" x14ac:dyDescent="0.45">
      <c r="A198" s="56"/>
      <c r="B198" s="563"/>
      <c r="C198" s="564"/>
      <c r="D198" s="564"/>
      <c r="E198" s="564"/>
      <c r="F198" s="564"/>
      <c r="G198" s="564"/>
      <c r="H198" s="564"/>
      <c r="I198" s="564"/>
      <c r="J198" s="564"/>
      <c r="K198" s="564"/>
      <c r="L198" s="565"/>
    </row>
    <row r="199" spans="1:12" x14ac:dyDescent="0.4">
      <c r="A199" s="56"/>
      <c r="B199" s="56"/>
      <c r="C199" s="56"/>
      <c r="D199" s="56"/>
      <c r="E199" s="56"/>
      <c r="F199" s="56"/>
      <c r="G199" s="56"/>
      <c r="H199" s="56"/>
      <c r="I199" s="56"/>
      <c r="J199" s="56"/>
      <c r="K199" s="56"/>
      <c r="L199" s="58"/>
    </row>
    <row r="200" spans="1:12" ht="20.25" thickBot="1" x14ac:dyDescent="0.45">
      <c r="A200" s="56"/>
      <c r="B200" s="61" t="s">
        <v>107</v>
      </c>
      <c r="C200" s="56"/>
      <c r="D200" s="56"/>
      <c r="E200" s="56"/>
      <c r="F200" s="56"/>
      <c r="G200" s="56"/>
      <c r="H200" s="56"/>
      <c r="I200" s="56"/>
      <c r="J200" s="56"/>
      <c r="K200" s="56"/>
      <c r="L200" s="58"/>
    </row>
    <row r="201" spans="1:12" ht="15.75" customHeight="1" x14ac:dyDescent="0.4">
      <c r="A201" s="56"/>
      <c r="B201" s="8" t="s">
        <v>106</v>
      </c>
      <c r="C201" s="9"/>
      <c r="D201" s="9"/>
      <c r="E201" s="9"/>
      <c r="F201" s="9"/>
      <c r="G201" s="9"/>
      <c r="H201" s="9"/>
      <c r="I201" s="9"/>
      <c r="J201" s="9"/>
      <c r="K201" s="9"/>
      <c r="L201" s="10"/>
    </row>
    <row r="202" spans="1:12" ht="15.75" customHeight="1" x14ac:dyDescent="0.4">
      <c r="A202" s="56"/>
      <c r="B202" s="11"/>
      <c r="C202" s="12"/>
      <c r="D202" s="12"/>
      <c r="E202" s="12"/>
      <c r="F202" s="12"/>
      <c r="G202" s="12"/>
      <c r="H202" s="12"/>
      <c r="I202" s="12"/>
      <c r="J202" s="12"/>
      <c r="K202" s="12"/>
      <c r="L202" s="13"/>
    </row>
    <row r="203" spans="1:12" ht="15.75" customHeight="1" x14ac:dyDescent="0.4">
      <c r="A203" s="56"/>
      <c r="B203" s="11"/>
      <c r="C203" s="12"/>
      <c r="D203" s="12"/>
      <c r="E203" s="12"/>
      <c r="F203" s="12"/>
      <c r="G203" s="12"/>
      <c r="H203" s="12"/>
      <c r="I203" s="12"/>
      <c r="J203" s="12"/>
      <c r="K203" s="12"/>
      <c r="L203" s="13"/>
    </row>
    <row r="204" spans="1:12" ht="15.75" customHeight="1" x14ac:dyDescent="0.4">
      <c r="A204" s="56"/>
      <c r="B204" s="11"/>
      <c r="C204" s="12"/>
      <c r="D204" s="12"/>
      <c r="E204" s="12"/>
      <c r="F204" s="12"/>
      <c r="G204" s="12"/>
      <c r="H204" s="12"/>
      <c r="I204" s="12"/>
      <c r="J204" s="12"/>
      <c r="K204" s="12"/>
      <c r="L204" s="13"/>
    </row>
    <row r="205" spans="1:12" ht="15.75" customHeight="1" x14ac:dyDescent="0.4">
      <c r="A205" s="56"/>
      <c r="B205" s="11"/>
      <c r="C205" s="12"/>
      <c r="D205" s="12"/>
      <c r="E205" s="12"/>
      <c r="F205" s="12"/>
      <c r="G205" s="12"/>
      <c r="H205" s="12"/>
      <c r="I205" s="12"/>
      <c r="J205" s="12"/>
      <c r="K205" s="12"/>
      <c r="L205" s="13"/>
    </row>
    <row r="206" spans="1:12" ht="15.75" customHeight="1" x14ac:dyDescent="0.4">
      <c r="A206" s="56"/>
      <c r="B206" s="11"/>
      <c r="C206" s="12"/>
      <c r="D206" s="12"/>
      <c r="E206" s="12"/>
      <c r="F206" s="12"/>
      <c r="G206" s="12"/>
      <c r="H206" s="12"/>
      <c r="I206" s="12"/>
      <c r="J206" s="12"/>
      <c r="K206" s="12"/>
      <c r="L206" s="13"/>
    </row>
    <row r="207" spans="1:12" ht="15.75" customHeight="1" x14ac:dyDescent="0.4">
      <c r="A207" s="56"/>
      <c r="B207" s="11"/>
      <c r="C207" s="12"/>
      <c r="D207" s="12"/>
      <c r="E207" s="12"/>
      <c r="F207" s="12"/>
      <c r="G207" s="12"/>
      <c r="H207" s="12"/>
      <c r="I207" s="12"/>
      <c r="J207" s="12"/>
      <c r="K207" s="12"/>
      <c r="L207" s="13"/>
    </row>
    <row r="208" spans="1:12" ht="15.75" customHeight="1" x14ac:dyDescent="0.4">
      <c r="A208" s="56"/>
      <c r="B208" s="11"/>
      <c r="C208" s="12"/>
      <c r="D208" s="12"/>
      <c r="E208" s="12"/>
      <c r="F208" s="12"/>
      <c r="G208" s="12"/>
      <c r="H208" s="12"/>
      <c r="I208" s="12"/>
      <c r="J208" s="12"/>
      <c r="K208" s="12"/>
      <c r="L208" s="13"/>
    </row>
    <row r="209" spans="1:12" ht="15.75" customHeight="1" x14ac:dyDescent="0.4">
      <c r="A209" s="56"/>
      <c r="B209" s="11"/>
      <c r="C209" s="12"/>
      <c r="D209" s="12"/>
      <c r="E209" s="12"/>
      <c r="F209" s="12"/>
      <c r="G209" s="12"/>
      <c r="H209" s="12"/>
      <c r="I209" s="12"/>
      <c r="J209" s="12"/>
      <c r="K209" s="12"/>
      <c r="L209" s="13"/>
    </row>
    <row r="210" spans="1:12" ht="15.75" customHeight="1" x14ac:dyDescent="0.4">
      <c r="A210" s="56"/>
      <c r="B210" s="11"/>
      <c r="C210" s="12"/>
      <c r="D210" s="12"/>
      <c r="E210" s="12"/>
      <c r="F210" s="12"/>
      <c r="G210" s="12"/>
      <c r="H210" s="12"/>
      <c r="I210" s="12"/>
      <c r="J210" s="12"/>
      <c r="K210" s="12"/>
      <c r="L210" s="13"/>
    </row>
    <row r="211" spans="1:12" ht="15.75" customHeight="1" x14ac:dyDescent="0.4">
      <c r="A211" s="56"/>
      <c r="B211" s="11"/>
      <c r="C211" s="12"/>
      <c r="D211" s="12"/>
      <c r="E211" s="12"/>
      <c r="F211" s="12"/>
      <c r="G211" s="12"/>
      <c r="H211" s="12"/>
      <c r="I211" s="12"/>
      <c r="J211" s="12"/>
      <c r="K211" s="12"/>
      <c r="L211" s="13"/>
    </row>
    <row r="212" spans="1:12" ht="15.75" customHeight="1" x14ac:dyDescent="0.4">
      <c r="A212" s="56"/>
      <c r="B212" s="11"/>
      <c r="C212" s="12"/>
      <c r="D212" s="12"/>
      <c r="E212" s="12"/>
      <c r="F212" s="12"/>
      <c r="G212" s="12"/>
      <c r="H212" s="12"/>
      <c r="I212" s="12"/>
      <c r="J212" s="12"/>
      <c r="K212" s="12"/>
      <c r="L212" s="13"/>
    </row>
    <row r="213" spans="1:12" ht="15.75" customHeight="1" x14ac:dyDescent="0.4">
      <c r="A213" s="56"/>
      <c r="B213" s="11"/>
      <c r="C213" s="12"/>
      <c r="D213" s="12"/>
      <c r="E213" s="12"/>
      <c r="F213" s="12"/>
      <c r="G213" s="12"/>
      <c r="H213" s="12"/>
      <c r="I213" s="12"/>
      <c r="J213" s="12"/>
      <c r="K213" s="12"/>
      <c r="L213" s="13"/>
    </row>
    <row r="214" spans="1:12" ht="15.75" customHeight="1" x14ac:dyDescent="0.4">
      <c r="A214" s="56"/>
      <c r="B214" s="11"/>
      <c r="C214" s="12"/>
      <c r="D214" s="12"/>
      <c r="E214" s="12"/>
      <c r="F214" s="12"/>
      <c r="G214" s="12"/>
      <c r="H214" s="12"/>
      <c r="I214" s="12"/>
      <c r="J214" s="12"/>
      <c r="K214" s="12"/>
      <c r="L214" s="13"/>
    </row>
    <row r="215" spans="1:12" ht="15.75" customHeight="1" x14ac:dyDescent="0.4">
      <c r="A215" s="56"/>
      <c r="B215" s="11"/>
      <c r="C215" s="12"/>
      <c r="D215" s="12"/>
      <c r="E215" s="12"/>
      <c r="F215" s="12"/>
      <c r="G215" s="12"/>
      <c r="H215" s="12"/>
      <c r="I215" s="12"/>
      <c r="J215" s="12"/>
      <c r="K215" s="12"/>
      <c r="L215" s="13"/>
    </row>
    <row r="216" spans="1:12" ht="15.75" customHeight="1" x14ac:dyDescent="0.4">
      <c r="A216" s="56"/>
      <c r="B216" s="11"/>
      <c r="C216" s="12"/>
      <c r="D216" s="12"/>
      <c r="E216" s="12"/>
      <c r="F216" s="12"/>
      <c r="G216" s="12"/>
      <c r="H216" s="12"/>
      <c r="I216" s="12"/>
      <c r="J216" s="12"/>
      <c r="K216" s="12"/>
      <c r="L216" s="13"/>
    </row>
    <row r="217" spans="1:12" ht="15.75" customHeight="1" x14ac:dyDescent="0.4">
      <c r="A217" s="56"/>
      <c r="B217" s="11"/>
      <c r="C217" s="12"/>
      <c r="D217" s="12"/>
      <c r="E217" s="12"/>
      <c r="F217" s="12"/>
      <c r="G217" s="12"/>
      <c r="H217" s="12"/>
      <c r="I217" s="12"/>
      <c r="J217" s="12"/>
      <c r="K217" s="12"/>
      <c r="L217" s="13"/>
    </row>
    <row r="218" spans="1:12" ht="15.75" customHeight="1" x14ac:dyDescent="0.4">
      <c r="A218" s="56"/>
      <c r="B218" s="11"/>
      <c r="C218" s="12"/>
      <c r="D218" s="12"/>
      <c r="E218" s="12"/>
      <c r="F218" s="12"/>
      <c r="G218" s="12"/>
      <c r="H218" s="12"/>
      <c r="I218" s="12"/>
      <c r="J218" s="12"/>
      <c r="K218" s="12"/>
      <c r="L218" s="13"/>
    </row>
    <row r="219" spans="1:12" ht="15.75" customHeight="1" x14ac:dyDescent="0.4">
      <c r="A219" s="56"/>
      <c r="B219" s="11"/>
      <c r="C219" s="12"/>
      <c r="D219" s="12"/>
      <c r="E219" s="12"/>
      <c r="F219" s="12"/>
      <c r="G219" s="12"/>
      <c r="H219" s="12"/>
      <c r="I219" s="12"/>
      <c r="J219" s="12"/>
      <c r="K219" s="12"/>
      <c r="L219" s="13"/>
    </row>
    <row r="220" spans="1:12" ht="15.75" customHeight="1" x14ac:dyDescent="0.4">
      <c r="A220" s="56"/>
      <c r="B220" s="11"/>
      <c r="C220" s="12"/>
      <c r="D220" s="12"/>
      <c r="E220" s="12"/>
      <c r="F220" s="12"/>
      <c r="G220" s="12"/>
      <c r="H220" s="12"/>
      <c r="I220" s="12"/>
      <c r="J220" s="12"/>
      <c r="K220" s="12"/>
      <c r="L220" s="13"/>
    </row>
    <row r="221" spans="1:12" ht="15.75" customHeight="1" x14ac:dyDescent="0.4">
      <c r="A221" s="56"/>
      <c r="B221" s="11"/>
      <c r="C221" s="12"/>
      <c r="D221" s="12"/>
      <c r="E221" s="12"/>
      <c r="F221" s="12"/>
      <c r="G221" s="12"/>
      <c r="H221" s="12"/>
      <c r="I221" s="12"/>
      <c r="J221" s="12"/>
      <c r="K221" s="12"/>
      <c r="L221" s="13"/>
    </row>
    <row r="222" spans="1:12" ht="15.75" customHeight="1" x14ac:dyDescent="0.4">
      <c r="A222" s="56"/>
      <c r="B222" s="11"/>
      <c r="C222" s="12"/>
      <c r="D222" s="12"/>
      <c r="E222" s="12"/>
      <c r="F222" s="12"/>
      <c r="G222" s="12"/>
      <c r="H222" s="12"/>
      <c r="I222" s="12"/>
      <c r="J222" s="12"/>
      <c r="K222" s="12"/>
      <c r="L222" s="13"/>
    </row>
    <row r="223" spans="1:12" ht="15.75" customHeight="1" x14ac:dyDescent="0.4">
      <c r="A223" s="56"/>
      <c r="B223" s="11"/>
      <c r="C223" s="12"/>
      <c r="D223" s="12"/>
      <c r="E223" s="12"/>
      <c r="F223" s="12"/>
      <c r="G223" s="12"/>
      <c r="H223" s="12"/>
      <c r="I223" s="12"/>
      <c r="J223" s="12"/>
      <c r="K223" s="12"/>
      <c r="L223" s="13"/>
    </row>
    <row r="224" spans="1:12" ht="15.75" customHeight="1" x14ac:dyDescent="0.4">
      <c r="A224" s="56"/>
      <c r="B224" s="11"/>
      <c r="C224" s="12"/>
      <c r="D224" s="12"/>
      <c r="E224" s="12"/>
      <c r="F224" s="12"/>
      <c r="G224" s="12"/>
      <c r="H224" s="12"/>
      <c r="I224" s="12"/>
      <c r="J224" s="12"/>
      <c r="K224" s="12"/>
      <c r="L224" s="13"/>
    </row>
    <row r="225" spans="1:12" ht="15.75" customHeight="1" x14ac:dyDescent="0.4">
      <c r="A225" s="56"/>
      <c r="B225" s="11"/>
      <c r="C225" s="12"/>
      <c r="D225" s="12"/>
      <c r="E225" s="12"/>
      <c r="F225" s="12"/>
      <c r="G225" s="12"/>
      <c r="H225" s="12"/>
      <c r="I225" s="12"/>
      <c r="J225" s="12"/>
      <c r="K225" s="12"/>
      <c r="L225" s="13"/>
    </row>
    <row r="226" spans="1:12" ht="15.75" customHeight="1" x14ac:dyDescent="0.4">
      <c r="A226" s="56"/>
      <c r="B226" s="11"/>
      <c r="C226" s="12"/>
      <c r="D226" s="12"/>
      <c r="E226" s="12"/>
      <c r="F226" s="12"/>
      <c r="G226" s="12"/>
      <c r="H226" s="12"/>
      <c r="I226" s="12"/>
      <c r="J226" s="12"/>
      <c r="K226" s="12"/>
      <c r="L226" s="13"/>
    </row>
    <row r="227" spans="1:12" ht="15.75" customHeight="1" x14ac:dyDescent="0.4">
      <c r="A227" s="56"/>
      <c r="B227" s="11"/>
      <c r="C227" s="12"/>
      <c r="D227" s="12"/>
      <c r="E227" s="12"/>
      <c r="F227" s="12"/>
      <c r="G227" s="12"/>
      <c r="H227" s="12"/>
      <c r="I227" s="12"/>
      <c r="J227" s="12"/>
      <c r="K227" s="12"/>
      <c r="L227" s="13"/>
    </row>
    <row r="228" spans="1:12" ht="15.75" customHeight="1" x14ac:dyDescent="0.4">
      <c r="A228" s="56"/>
      <c r="B228" s="11"/>
      <c r="C228" s="12"/>
      <c r="D228" s="12"/>
      <c r="E228" s="12"/>
      <c r="F228" s="12"/>
      <c r="G228" s="12"/>
      <c r="H228" s="12"/>
      <c r="I228" s="12"/>
      <c r="J228" s="12"/>
      <c r="K228" s="12"/>
      <c r="L228" s="13"/>
    </row>
    <row r="229" spans="1:12" ht="15.75" customHeight="1" x14ac:dyDescent="0.4">
      <c r="A229" s="56"/>
      <c r="B229" s="11"/>
      <c r="C229" s="12"/>
      <c r="D229" s="12"/>
      <c r="E229" s="12"/>
      <c r="F229" s="12"/>
      <c r="G229" s="12"/>
      <c r="H229" s="12"/>
      <c r="I229" s="12"/>
      <c r="J229" s="12"/>
      <c r="K229" s="12"/>
      <c r="L229" s="13"/>
    </row>
    <row r="230" spans="1:12" ht="15.75" customHeight="1" x14ac:dyDescent="0.4">
      <c r="A230" s="56"/>
      <c r="B230" s="11"/>
      <c r="C230" s="12"/>
      <c r="D230" s="12"/>
      <c r="E230" s="12"/>
      <c r="F230" s="12"/>
      <c r="G230" s="12"/>
      <c r="H230" s="12"/>
      <c r="I230" s="12"/>
      <c r="J230" s="12"/>
      <c r="K230" s="12"/>
      <c r="L230" s="13"/>
    </row>
    <row r="231" spans="1:12" ht="15.6" customHeight="1" x14ac:dyDescent="0.4">
      <c r="A231" s="56"/>
      <c r="B231" s="11"/>
      <c r="C231" s="12"/>
      <c r="D231" s="12"/>
      <c r="E231" s="12"/>
      <c r="F231" s="12"/>
      <c r="G231" s="12"/>
      <c r="H231" s="12"/>
      <c r="I231" s="12"/>
      <c r="J231" s="12"/>
      <c r="K231" s="12"/>
      <c r="L231" s="13"/>
    </row>
    <row r="232" spans="1:12" ht="15.75" customHeight="1" x14ac:dyDescent="0.4">
      <c r="A232" s="56"/>
      <c r="B232" s="11"/>
      <c r="C232" s="12"/>
      <c r="D232" s="12"/>
      <c r="E232" s="12"/>
      <c r="F232" s="12"/>
      <c r="G232" s="12"/>
      <c r="H232" s="12"/>
      <c r="I232" s="12"/>
      <c r="J232" s="12"/>
      <c r="K232" s="12"/>
      <c r="L232" s="13"/>
    </row>
    <row r="233" spans="1:12" ht="15.75" customHeight="1" x14ac:dyDescent="0.4">
      <c r="A233" s="56"/>
      <c r="B233" s="11"/>
      <c r="C233" s="12"/>
      <c r="D233" s="12"/>
      <c r="E233" s="12"/>
      <c r="F233" s="12"/>
      <c r="G233" s="12"/>
      <c r="H233" s="12"/>
      <c r="I233" s="12"/>
      <c r="J233" s="12"/>
      <c r="K233" s="12"/>
      <c r="L233" s="13"/>
    </row>
    <row r="234" spans="1:12" ht="15.75" customHeight="1" x14ac:dyDescent="0.4">
      <c r="A234" s="56"/>
      <c r="B234" s="11"/>
      <c r="C234" s="12"/>
      <c r="D234" s="12"/>
      <c r="E234" s="12"/>
      <c r="F234" s="12"/>
      <c r="G234" s="12"/>
      <c r="H234" s="12"/>
      <c r="I234" s="12"/>
      <c r="J234" s="12"/>
      <c r="K234" s="12"/>
      <c r="L234" s="13"/>
    </row>
    <row r="235" spans="1:12" ht="15.75" customHeight="1" x14ac:dyDescent="0.4">
      <c r="A235" s="56"/>
      <c r="B235" s="11"/>
      <c r="C235" s="12"/>
      <c r="D235" s="12"/>
      <c r="E235" s="12"/>
      <c r="F235" s="12"/>
      <c r="G235" s="12"/>
      <c r="H235" s="12"/>
      <c r="I235" s="12"/>
      <c r="J235" s="12"/>
      <c r="K235" s="12"/>
      <c r="L235" s="13"/>
    </row>
    <row r="236" spans="1:12" ht="15.75" customHeight="1" x14ac:dyDescent="0.4">
      <c r="A236" s="56"/>
      <c r="B236" s="11"/>
      <c r="C236" s="12"/>
      <c r="D236" s="12"/>
      <c r="E236" s="12"/>
      <c r="F236" s="12"/>
      <c r="G236" s="12"/>
      <c r="H236" s="12"/>
      <c r="I236" s="12"/>
      <c r="J236" s="12"/>
      <c r="K236" s="12"/>
      <c r="L236" s="13"/>
    </row>
    <row r="237" spans="1:12" ht="15.75" customHeight="1" x14ac:dyDescent="0.4">
      <c r="A237" s="56"/>
      <c r="B237" s="11"/>
      <c r="C237" s="12"/>
      <c r="D237" s="12"/>
      <c r="E237" s="12"/>
      <c r="F237" s="12"/>
      <c r="G237" s="12"/>
      <c r="H237" s="12"/>
      <c r="I237" s="12"/>
      <c r="J237" s="12"/>
      <c r="K237" s="12"/>
      <c r="L237" s="13"/>
    </row>
    <row r="238" spans="1:12" ht="15.75" customHeight="1" x14ac:dyDescent="0.4">
      <c r="A238" s="56"/>
      <c r="B238" s="11"/>
      <c r="C238" s="12"/>
      <c r="D238" s="12"/>
      <c r="E238" s="12"/>
      <c r="F238" s="12"/>
      <c r="G238" s="12"/>
      <c r="H238" s="12"/>
      <c r="I238" s="12"/>
      <c r="J238" s="12"/>
      <c r="K238" s="12"/>
      <c r="L238" s="13"/>
    </row>
    <row r="239" spans="1:12" ht="15.75" customHeight="1" x14ac:dyDescent="0.4">
      <c r="A239" s="56"/>
      <c r="B239" s="11"/>
      <c r="C239" s="12"/>
      <c r="D239" s="12"/>
      <c r="E239" s="12"/>
      <c r="F239" s="12"/>
      <c r="G239" s="12"/>
      <c r="H239" s="12"/>
      <c r="I239" s="12"/>
      <c r="J239" s="12"/>
      <c r="K239" s="12"/>
      <c r="L239" s="13"/>
    </row>
    <row r="240" spans="1:12" ht="15.75" customHeight="1" x14ac:dyDescent="0.4">
      <c r="A240" s="56"/>
      <c r="B240" s="11"/>
      <c r="C240" s="12"/>
      <c r="D240" s="12"/>
      <c r="E240" s="12"/>
      <c r="F240" s="12"/>
      <c r="G240" s="12"/>
      <c r="H240" s="12"/>
      <c r="I240" s="12"/>
      <c r="J240" s="12"/>
      <c r="K240" s="12"/>
      <c r="L240" s="13"/>
    </row>
    <row r="241" spans="1:12" ht="15.75" customHeight="1" x14ac:dyDescent="0.4">
      <c r="A241" s="56"/>
      <c r="B241" s="11"/>
      <c r="C241" s="12"/>
      <c r="D241" s="12"/>
      <c r="E241" s="12"/>
      <c r="F241" s="12"/>
      <c r="G241" s="12"/>
      <c r="H241" s="12"/>
      <c r="I241" s="12"/>
      <c r="J241" s="12"/>
      <c r="K241" s="12"/>
      <c r="L241" s="13"/>
    </row>
    <row r="242" spans="1:12" ht="15.75" customHeight="1" x14ac:dyDescent="0.4">
      <c r="A242" s="56"/>
      <c r="B242" s="11"/>
      <c r="C242" s="12"/>
      <c r="D242" s="12"/>
      <c r="E242" s="12"/>
      <c r="F242" s="12"/>
      <c r="G242" s="12"/>
      <c r="H242" s="12"/>
      <c r="I242" s="12"/>
      <c r="J242" s="12"/>
      <c r="K242" s="12"/>
      <c r="L242" s="13"/>
    </row>
    <row r="243" spans="1:12" ht="16.5" customHeight="1" thickBot="1" x14ac:dyDescent="0.45">
      <c r="A243" s="56"/>
      <c r="B243" s="14"/>
      <c r="C243" s="15"/>
      <c r="D243" s="15"/>
      <c r="E243" s="15"/>
      <c r="F243" s="15"/>
      <c r="G243" s="15"/>
      <c r="H243" s="15"/>
      <c r="I243" s="15"/>
      <c r="J243" s="15"/>
      <c r="K243" s="15"/>
      <c r="L243" s="16"/>
    </row>
    <row r="244" spans="1:12" x14ac:dyDescent="0.4">
      <c r="A244" s="56"/>
      <c r="B244" s="56"/>
      <c r="C244" s="56"/>
      <c r="D244" s="56"/>
      <c r="E244" s="56"/>
      <c r="F244" s="56"/>
      <c r="G244" s="56"/>
      <c r="H244" s="56"/>
      <c r="I244" s="56"/>
      <c r="J244" s="56"/>
      <c r="K244" s="56"/>
      <c r="L244" s="58"/>
    </row>
    <row r="278" spans="2:8" hidden="1" x14ac:dyDescent="0.4">
      <c r="B278" s="3" t="s">
        <v>37</v>
      </c>
      <c r="C278" s="4"/>
      <c r="D278" s="4"/>
      <c r="E278" s="5" t="s">
        <v>43</v>
      </c>
      <c r="F278" s="4"/>
      <c r="G278" s="4"/>
      <c r="H278" s="4"/>
    </row>
    <row r="279" spans="2:8" hidden="1" x14ac:dyDescent="0.4">
      <c r="B279" s="3" t="s">
        <v>38</v>
      </c>
      <c r="C279" s="4"/>
      <c r="D279" s="4"/>
      <c r="E279" s="5" t="s">
        <v>44</v>
      </c>
      <c r="F279" s="4"/>
      <c r="G279" s="4"/>
      <c r="H279" s="4"/>
    </row>
    <row r="280" spans="2:8" ht="36" hidden="1" x14ac:dyDescent="0.4">
      <c r="B280" s="4"/>
      <c r="C280" s="4"/>
      <c r="D280" s="4"/>
      <c r="E280" s="6" t="s">
        <v>60</v>
      </c>
      <c r="F280" s="4"/>
      <c r="G280" s="4"/>
      <c r="H280" s="4"/>
    </row>
    <row r="281" spans="2:8" hidden="1" x14ac:dyDescent="0.4">
      <c r="B281" s="4"/>
      <c r="C281" s="4"/>
      <c r="D281" s="4"/>
      <c r="E281" s="5" t="s">
        <v>45</v>
      </c>
      <c r="F281" s="4"/>
      <c r="G281" s="4"/>
      <c r="H281" s="4"/>
    </row>
    <row r="282" spans="2:8" hidden="1" x14ac:dyDescent="0.4">
      <c r="B282" s="4"/>
      <c r="C282" s="4"/>
      <c r="D282" s="4"/>
      <c r="E282" s="5" t="s">
        <v>46</v>
      </c>
      <c r="F282" s="4"/>
      <c r="G282" s="4"/>
      <c r="H282" s="4"/>
    </row>
    <row r="283" spans="2:8" ht="36" hidden="1" x14ac:dyDescent="0.4">
      <c r="B283" s="4"/>
      <c r="C283" s="4"/>
      <c r="D283" s="4"/>
      <c r="E283" s="6" t="s">
        <v>61</v>
      </c>
      <c r="F283" s="4"/>
      <c r="G283" s="4"/>
      <c r="H283" s="4"/>
    </row>
    <row r="284" spans="2:8" hidden="1" x14ac:dyDescent="0.4">
      <c r="B284" s="4"/>
      <c r="C284" s="4"/>
      <c r="D284" s="4"/>
      <c r="E284" s="5" t="s">
        <v>47</v>
      </c>
      <c r="F284" s="4"/>
      <c r="G284" s="4"/>
      <c r="H284" s="4"/>
    </row>
    <row r="285" spans="2:8" hidden="1" x14ac:dyDescent="0.4">
      <c r="B285" s="4"/>
      <c r="C285" s="4"/>
      <c r="D285" s="4"/>
      <c r="E285" s="5" t="s">
        <v>48</v>
      </c>
      <c r="F285" s="4"/>
      <c r="G285" s="4"/>
      <c r="H285" s="4"/>
    </row>
    <row r="286" spans="2:8" hidden="1" x14ac:dyDescent="0.4">
      <c r="B286" s="4"/>
      <c r="C286" s="4"/>
      <c r="D286" s="4"/>
      <c r="E286" s="5" t="s">
        <v>49</v>
      </c>
      <c r="F286" s="4"/>
      <c r="G286" s="4"/>
      <c r="H286" s="4"/>
    </row>
    <row r="287" spans="2:8" hidden="1" x14ac:dyDescent="0.4">
      <c r="B287" s="4"/>
      <c r="C287" s="4"/>
      <c r="D287" s="4"/>
      <c r="E287" s="5" t="s">
        <v>50</v>
      </c>
      <c r="F287" s="4"/>
      <c r="G287" s="4"/>
      <c r="H287" s="4"/>
    </row>
    <row r="288" spans="2:8" hidden="1" x14ac:dyDescent="0.4">
      <c r="B288" s="4"/>
      <c r="C288" s="4"/>
      <c r="D288" s="4"/>
      <c r="E288" s="5" t="s">
        <v>51</v>
      </c>
      <c r="F288" s="4"/>
      <c r="G288" s="4"/>
      <c r="H288" s="4"/>
    </row>
    <row r="289" spans="2:8" ht="36" hidden="1" x14ac:dyDescent="0.4">
      <c r="B289" s="4"/>
      <c r="C289" s="4"/>
      <c r="D289" s="4"/>
      <c r="E289" s="6" t="s">
        <v>58</v>
      </c>
      <c r="F289" s="4"/>
      <c r="G289" s="4"/>
      <c r="H289" s="4"/>
    </row>
    <row r="290" spans="2:8" hidden="1" x14ac:dyDescent="0.4">
      <c r="B290" s="4"/>
      <c r="C290" s="4"/>
      <c r="D290" s="4"/>
      <c r="E290" s="5" t="s">
        <v>52</v>
      </c>
      <c r="F290" s="4"/>
      <c r="G290" s="4"/>
      <c r="H290" s="4"/>
    </row>
    <row r="291" spans="2:8" ht="36" hidden="1" x14ac:dyDescent="0.4">
      <c r="B291" s="4"/>
      <c r="C291" s="4"/>
      <c r="D291" s="4"/>
      <c r="E291" s="6" t="s">
        <v>59</v>
      </c>
      <c r="F291" s="4"/>
      <c r="G291" s="4"/>
      <c r="H291" s="4"/>
    </row>
    <row r="292" spans="2:8" hidden="1" x14ac:dyDescent="0.4">
      <c r="B292" s="4"/>
      <c r="C292" s="4"/>
      <c r="D292" s="4"/>
      <c r="E292" s="5" t="s">
        <v>53</v>
      </c>
      <c r="F292" s="4"/>
      <c r="G292" s="4"/>
      <c r="H292" s="4"/>
    </row>
    <row r="293" spans="2:8" hidden="1" x14ac:dyDescent="0.4">
      <c r="B293" s="4"/>
      <c r="C293" s="4"/>
      <c r="D293" s="4"/>
      <c r="E293" s="5" t="s">
        <v>54</v>
      </c>
      <c r="F293" s="4"/>
      <c r="G293" s="4"/>
      <c r="H293" s="4"/>
    </row>
    <row r="294" spans="2:8" ht="36" hidden="1" x14ac:dyDescent="0.4">
      <c r="B294" s="4"/>
      <c r="C294" s="4"/>
      <c r="D294" s="4"/>
      <c r="E294" s="6" t="s">
        <v>56</v>
      </c>
      <c r="F294" s="4"/>
      <c r="G294" s="4"/>
      <c r="H294" s="4"/>
    </row>
    <row r="295" spans="2:8" ht="48" hidden="1" x14ac:dyDescent="0.4">
      <c r="B295" s="4"/>
      <c r="C295" s="4"/>
      <c r="D295" s="4"/>
      <c r="E295" s="6" t="s">
        <v>57</v>
      </c>
      <c r="F295" s="4"/>
      <c r="G295" s="4"/>
      <c r="H295" s="4"/>
    </row>
    <row r="296" spans="2:8" hidden="1" x14ac:dyDescent="0.4">
      <c r="B296" s="4"/>
      <c r="C296" s="4"/>
      <c r="D296" s="4"/>
      <c r="E296" s="5" t="s">
        <v>55</v>
      </c>
      <c r="F296" s="4"/>
      <c r="G296" s="4"/>
      <c r="H296" s="4"/>
    </row>
    <row r="297" spans="2:8" hidden="1" x14ac:dyDescent="0.4"/>
  </sheetData>
  <sheetProtection algorithmName="SHA-512" hashValue="6YLZxSnMWtOADSivJo3SL29j9QkDTrN9JbIaRT3bAInX3Age4jpqtLvUO1zVmLsIE60kf6VQ0a8Yx8xBGzToXw==" saltValue="xDaYX/x+jytKsIbklTGQrg==" spinCount="100000" sheet="1" objects="1" scenarios="1"/>
  <protectedRanges>
    <protectedRange sqref="C100:C111" name="範囲7_4"/>
    <protectedRange sqref="E100:E111" name="範囲7_5"/>
    <protectedRange sqref="F99:F111" name="範囲7_7"/>
    <protectedRange sqref="G99:G111" name="範囲7_8"/>
    <protectedRange sqref="C99" name="範囲7_4_1"/>
    <protectedRange sqref="E99" name="範囲7_5_1"/>
  </protectedRanges>
  <mergeCells count="209">
    <mergeCell ref="B187:B189"/>
    <mergeCell ref="D187:E187"/>
    <mergeCell ref="D188:E188"/>
    <mergeCell ref="C189:E189"/>
    <mergeCell ref="B190:E190"/>
    <mergeCell ref="B192:L198"/>
    <mergeCell ref="D168:E168"/>
    <mergeCell ref="D169:D180"/>
    <mergeCell ref="D181:E181"/>
    <mergeCell ref="D182:E182"/>
    <mergeCell ref="C183:E183"/>
    <mergeCell ref="B184:B186"/>
    <mergeCell ref="D184:E184"/>
    <mergeCell ref="D185:E185"/>
    <mergeCell ref="C186:E186"/>
    <mergeCell ref="B163:B183"/>
    <mergeCell ref="C163:C165"/>
    <mergeCell ref="D163:D164"/>
    <mergeCell ref="D165:E165"/>
    <mergeCell ref="C166:C182"/>
    <mergeCell ref="D166:D167"/>
    <mergeCell ref="B145:B147"/>
    <mergeCell ref="C145:E145"/>
    <mergeCell ref="C146:E146"/>
    <mergeCell ref="C147:E147"/>
    <mergeCell ref="B148:E148"/>
    <mergeCell ref="B150:L156"/>
    <mergeCell ref="D139:E139"/>
    <mergeCell ref="D140:E140"/>
    <mergeCell ref="C141:E141"/>
    <mergeCell ref="B142:B144"/>
    <mergeCell ref="C142:E142"/>
    <mergeCell ref="C143:E143"/>
    <mergeCell ref="C144:E144"/>
    <mergeCell ref="B159:E159"/>
    <mergeCell ref="B160:E160"/>
    <mergeCell ref="B161:E161"/>
    <mergeCell ref="B162:E162"/>
    <mergeCell ref="B119:E119"/>
    <mergeCell ref="B120:E120"/>
    <mergeCell ref="B121:B141"/>
    <mergeCell ref="C121:C123"/>
    <mergeCell ref="D121:D122"/>
    <mergeCell ref="D123:E123"/>
    <mergeCell ref="C124:C140"/>
    <mergeCell ref="D124:D125"/>
    <mergeCell ref="D126:E126"/>
    <mergeCell ref="D127:D138"/>
    <mergeCell ref="B113:E113"/>
    <mergeCell ref="I113:L113"/>
    <mergeCell ref="B114:E114"/>
    <mergeCell ref="I114:L114"/>
    <mergeCell ref="B117:E117"/>
    <mergeCell ref="B118:E118"/>
    <mergeCell ref="C110:E110"/>
    <mergeCell ref="I110:L110"/>
    <mergeCell ref="C111:E111"/>
    <mergeCell ref="I111:L111"/>
    <mergeCell ref="C112:E112"/>
    <mergeCell ref="I112:L112"/>
    <mergeCell ref="B99:B112"/>
    <mergeCell ref="C99:E99"/>
    <mergeCell ref="I99:L99"/>
    <mergeCell ref="C100:E100"/>
    <mergeCell ref="I100:L100"/>
    <mergeCell ref="C101:E101"/>
    <mergeCell ref="I101:L101"/>
    <mergeCell ref="C102:E102"/>
    <mergeCell ref="I102:L102"/>
    <mergeCell ref="C107:E107"/>
    <mergeCell ref="I107:L107"/>
    <mergeCell ref="C108:E108"/>
    <mergeCell ref="I108:L108"/>
    <mergeCell ref="C109:E109"/>
    <mergeCell ref="I109:L109"/>
    <mergeCell ref="I103:L103"/>
    <mergeCell ref="C104:E104"/>
    <mergeCell ref="I104:L104"/>
    <mergeCell ref="C105:E105"/>
    <mergeCell ref="I105:L105"/>
    <mergeCell ref="C106:E106"/>
    <mergeCell ref="I106:L106"/>
    <mergeCell ref="C103:E103"/>
    <mergeCell ref="B96:E96"/>
    <mergeCell ref="I96:L96"/>
    <mergeCell ref="B97:E97"/>
    <mergeCell ref="I97:L97"/>
    <mergeCell ref="B98:E98"/>
    <mergeCell ref="I98:L98"/>
    <mergeCell ref="B89:F89"/>
    <mergeCell ref="G89:I89"/>
    <mergeCell ref="J89:L89"/>
    <mergeCell ref="B90:F90"/>
    <mergeCell ref="G90:I90"/>
    <mergeCell ref="J90:L90"/>
    <mergeCell ref="B82:L82"/>
    <mergeCell ref="B85:F85"/>
    <mergeCell ref="G85:I85"/>
    <mergeCell ref="J85:L85"/>
    <mergeCell ref="B86:F86"/>
    <mergeCell ref="G86:I86"/>
    <mergeCell ref="J86:L86"/>
    <mergeCell ref="E76:F76"/>
    <mergeCell ref="I76:K76"/>
    <mergeCell ref="I77:K77"/>
    <mergeCell ref="B78:E78"/>
    <mergeCell ref="H78:J78"/>
    <mergeCell ref="B81:L81"/>
    <mergeCell ref="I72:K72"/>
    <mergeCell ref="E73:F73"/>
    <mergeCell ref="I73:K73"/>
    <mergeCell ref="E74:F74"/>
    <mergeCell ref="I74:K74"/>
    <mergeCell ref="E75:F75"/>
    <mergeCell ref="I75:K75"/>
    <mergeCell ref="I68:K68"/>
    <mergeCell ref="B69:D77"/>
    <mergeCell ref="E69:F69"/>
    <mergeCell ref="H69:H77"/>
    <mergeCell ref="I69:K69"/>
    <mergeCell ref="E70:F70"/>
    <mergeCell ref="E71:F71"/>
    <mergeCell ref="I70:K70"/>
    <mergeCell ref="E72:F72"/>
    <mergeCell ref="I71:K71"/>
    <mergeCell ref="C55:G55"/>
    <mergeCell ref="B56:G56"/>
    <mergeCell ref="B59:G59"/>
    <mergeCell ref="H59:L59"/>
    <mergeCell ref="B60:D68"/>
    <mergeCell ref="E60:F60"/>
    <mergeCell ref="H60:H68"/>
    <mergeCell ref="I60:K60"/>
    <mergeCell ref="E61:F61"/>
    <mergeCell ref="I61:K61"/>
    <mergeCell ref="E65:F65"/>
    <mergeCell ref="I65:K65"/>
    <mergeCell ref="E66:F66"/>
    <mergeCell ref="I66:K66"/>
    <mergeCell ref="E67:F67"/>
    <mergeCell ref="I67:K67"/>
    <mergeCell ref="E62:F62"/>
    <mergeCell ref="I62:K62"/>
    <mergeCell ref="E63:F63"/>
    <mergeCell ref="I63:K63"/>
    <mergeCell ref="E64:F64"/>
    <mergeCell ref="I64:K64"/>
    <mergeCell ref="K48:L48"/>
    <mergeCell ref="C50:G50"/>
    <mergeCell ref="C51:G51"/>
    <mergeCell ref="C52:G52"/>
    <mergeCell ref="C53:G53"/>
    <mergeCell ref="C54:G54"/>
    <mergeCell ref="C43:G43"/>
    <mergeCell ref="C44:G44"/>
    <mergeCell ref="C45:G45"/>
    <mergeCell ref="B46:G46"/>
    <mergeCell ref="B48:G49"/>
    <mergeCell ref="H48:J48"/>
    <mergeCell ref="B38:G39"/>
    <mergeCell ref="H38:J38"/>
    <mergeCell ref="K38:L38"/>
    <mergeCell ref="C40:G40"/>
    <mergeCell ref="C41:G41"/>
    <mergeCell ref="C42:G42"/>
    <mergeCell ref="B29:D29"/>
    <mergeCell ref="E29:L29"/>
    <mergeCell ref="B32:D32"/>
    <mergeCell ref="E32:L32"/>
    <mergeCell ref="B34:D34"/>
    <mergeCell ref="E34:L34"/>
    <mergeCell ref="B23:D23"/>
    <mergeCell ref="E23:L23"/>
    <mergeCell ref="B25:D25"/>
    <mergeCell ref="E25:L25"/>
    <mergeCell ref="B27:D27"/>
    <mergeCell ref="E27:L27"/>
    <mergeCell ref="B15:E15"/>
    <mergeCell ref="F15:J15"/>
    <mergeCell ref="K15:L15"/>
    <mergeCell ref="B19:D19"/>
    <mergeCell ref="E19:L19"/>
    <mergeCell ref="B20:D20"/>
    <mergeCell ref="E20:L20"/>
    <mergeCell ref="B13:E14"/>
    <mergeCell ref="F13:J13"/>
    <mergeCell ref="K13:L13"/>
    <mergeCell ref="G14:J14"/>
    <mergeCell ref="K14:L14"/>
    <mergeCell ref="B8:E9"/>
    <mergeCell ref="G8:J8"/>
    <mergeCell ref="K8:L8"/>
    <mergeCell ref="F9:J9"/>
    <mergeCell ref="K9:L9"/>
    <mergeCell ref="B10:E11"/>
    <mergeCell ref="F10:J11"/>
    <mergeCell ref="K10:L10"/>
    <mergeCell ref="K11:L11"/>
    <mergeCell ref="B2:L2"/>
    <mergeCell ref="K5:L5"/>
    <mergeCell ref="B6:E6"/>
    <mergeCell ref="F6:J6"/>
    <mergeCell ref="K6:L6"/>
    <mergeCell ref="B7:E7"/>
    <mergeCell ref="F7:J7"/>
    <mergeCell ref="K7:L7"/>
    <mergeCell ref="B12:E12"/>
    <mergeCell ref="F12:J12"/>
    <mergeCell ref="K12:L12"/>
  </mergeCells>
  <phoneticPr fontId="2"/>
  <conditionalFormatting sqref="F120:L120 F148:L148">
    <cfRule type="cellIs" dxfId="2" priority="1" operator="lessThan">
      <formula>0</formula>
    </cfRule>
  </conditionalFormatting>
  <conditionalFormatting sqref="J86">
    <cfRule type="cellIs" dxfId="1" priority="3" operator="greaterThan">
      <formula>3</formula>
    </cfRule>
  </conditionalFormatting>
  <conditionalFormatting sqref="J90">
    <cfRule type="cellIs" dxfId="0" priority="2" operator="lessThan">
      <formula>0.3</formula>
    </cfRule>
  </conditionalFormatting>
  <dataValidations count="3">
    <dataValidation type="list" allowBlank="1" showInputMessage="1" showErrorMessage="1" sqref="K7:L7" xr:uid="{969AB1E5-F76C-4BBE-B0C1-DB27A3CDDA97}">
      <formula1>$B$278:$B$279</formula1>
    </dataValidation>
    <dataValidation type="list" allowBlank="1" showInputMessage="1" showErrorMessage="1" sqref="K11:L11" xr:uid="{38938AA9-D932-4628-83E9-ADF87E9ED435}">
      <formula1>$E$278:$E$296</formula1>
    </dataValidation>
    <dataValidation type="date" operator="greaterThan" allowBlank="1" showInputMessage="1" showErrorMessage="1" sqref="K5:L5" xr:uid="{DA956E0B-657B-4960-B6C8-CEAE38181024}">
      <formula1>45979</formula1>
    </dataValidation>
  </dataValidations>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事業計画書（提出用）</vt:lpstr>
      <vt:lpstr>事業計画書（記入例）</vt:lpstr>
      <vt:lpstr>'事業計画書（記入例）'!Print_Area</vt:lpstr>
      <vt:lpstr>'事業計画書（提出用）'!Print_Area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中尾 聖子/パソナ</dc:creator>
  <cp:lastModifiedBy>小倉　航</cp:lastModifiedBy>
  <cp:lastPrinted>2026-04-17T05:54:13Z</cp:lastPrinted>
  <dcterms:created xsi:type="dcterms:W3CDTF">2025-08-13T03:34:24Z</dcterms:created>
  <dcterms:modified xsi:type="dcterms:W3CDTF">2026-05-01T07:49:30Z</dcterms:modified>
</cp:coreProperties>
</file>